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mproduct0.sharepoint.com/sites/SumProductTeam/Shared Documents/General/Sam/Blogs/FFFMMM/2023_07/"/>
    </mc:Choice>
  </mc:AlternateContent>
  <xr:revisionPtr revIDLastSave="2" documentId="8_{F6748B4C-8C66-43D0-B494-A10E95EAB55E}" xr6:coauthVersionLast="47" xr6:coauthVersionMax="47" xr10:uidLastSave="{C9C0F887-7CEC-46D5-AE7F-0F20CFED7A17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Timing" sheetId="6" state="hidden" r:id="rId5"/>
    <sheet name="Filter OR" sheetId="9" r:id="rId6"/>
    <sheet name="Error Checks" sheetId="5" r:id="rId7"/>
  </sheets>
  <definedNames>
    <definedName name="Client_Name">'Model Parameters'!$G$12</definedName>
    <definedName name="Days_in_Year">'Model Parameters'!$G$19</definedName>
    <definedName name="Example_Reporting_Month">Timing!$H$19</definedName>
    <definedName name="HL_1">Cover!$A$3</definedName>
    <definedName name="HL_3">'Style Guide'!$A$3</definedName>
    <definedName name="HL_4">'Model Parameters'!$A$3</definedName>
    <definedName name="HL_5">Timing!$A$3</definedName>
    <definedName name="HL_6">'Filter OR'!$A$3</definedName>
    <definedName name="HL_7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Year">'Model Parameters'!$G$23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9" l="1"/>
  <c r="A1" i="9"/>
  <c r="C6" i="9" s="1"/>
  <c r="J9" i="6" l="1"/>
  <c r="K9" i="6" s="1"/>
  <c r="L9" i="6" s="1"/>
  <c r="M9" i="6" s="1"/>
  <c r="H21" i="6"/>
  <c r="H15" i="6"/>
  <c r="I19" i="6" s="1"/>
  <c r="N9" i="6" l="1"/>
  <c r="J6" i="6"/>
  <c r="J7" i="6" s="1"/>
  <c r="J5" i="6" l="1"/>
  <c r="K6" i="6"/>
  <c r="K7" i="6" s="1"/>
  <c r="K5" i="6" l="1"/>
  <c r="L6" i="6"/>
  <c r="L7" i="6" s="1"/>
  <c r="L5" i="6" l="1"/>
  <c r="M6" i="6"/>
  <c r="M7" i="6" s="1"/>
  <c r="M5" i="6" l="1"/>
  <c r="N6" i="6"/>
  <c r="N7" i="6" s="1"/>
  <c r="N5" i="6" s="1"/>
  <c r="B11" i="6" l="1"/>
  <c r="A1" i="6"/>
  <c r="A1" i="5" l="1"/>
  <c r="I37" i="4" l="1"/>
  <c r="A1" i="2" l="1"/>
  <c r="E17" i="5"/>
  <c r="I17" i="5"/>
  <c r="F4" i="9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F4" i="5" l="1"/>
  <c r="I4" i="2"/>
  <c r="A2" i="9"/>
  <c r="G4" i="3"/>
  <c r="F4" i="6"/>
  <c r="A2" i="6"/>
  <c r="I4" i="4"/>
  <c r="A2" i="2"/>
  <c r="A2" i="5"/>
  <c r="B56" i="4"/>
  <c r="A2" i="4"/>
  <c r="A2" i="3"/>
  <c r="C6" i="1"/>
  <c r="J8" i="6"/>
  <c r="K8" i="6"/>
  <c r="L8" i="6"/>
  <c r="M8" i="6"/>
  <c r="N8" i="6"/>
</calcChain>
</file>

<file path=xl/sharedStrings.xml><?xml version="1.0" encoding="utf-8"?>
<sst xmlns="http://schemas.openxmlformats.org/spreadsheetml/2006/main" count="137" uniqueCount="104">
  <si>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</si>
  <si>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</si>
  <si>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</si>
  <si>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</si>
  <si>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</si>
  <si>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</si>
  <si>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</si>
  <si>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</si>
  <si>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</si>
  <si>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</si>
  <si>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</si>
  <si>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</si>
  <si>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</si>
  <si>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</si>
  <si>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</si>
  <si>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</si>
  <si>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</si>
  <si>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</si>
  <si>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</si>
  <si>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</si>
  <si>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</si>
  <si>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</si>
  <si>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</si>
  <si>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</si>
  <si>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</si>
  <si>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</si>
  <si>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</si>
  <si>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</si>
  <si>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</si>
  <si>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</si>
  <si>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</si>
  <si>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</si>
  <si>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</si>
  <si>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</si>
  <si>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</si>
  <si>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</si>
  <si>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</si>
  <si>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</si>
  <si>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</si>
  <si>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</si>
  <si>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</si>
  <si>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</si>
  <si>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</si>
  <si>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</si>
  <si>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</si>
  <si>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</si>
  <si>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</si>
  <si>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</si>
  <si>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</si>
  <si>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</si>
  <si>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</si>
  <si>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</si>
  <si>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</si>
  <si>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</si>
  <si>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</si>
  <si>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</si>
  <si>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</si>
  <si>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</si>
  <si>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</si>
  <si>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</si>
  <si>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</si>
  <si>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</si>
  <si>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</si>
  <si>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</si>
  <si>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</si>
  <si>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</si>
  <si>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</si>
  <si>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</si>
  <si>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</si>
  <si>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</si>
  <si>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</si>
  <si>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</si>
  <si>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</si>
  <si>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</si>
  <si>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</si>
  <si>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</si>
  <si>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</si>
  <si>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</si>
  <si>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</si>
  <si>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</si>
  <si>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SumProduct Pty Limited</t>
  </si>
  <si>
    <t>sam.ngo@sumproduct.com</t>
  </si>
  <si>
    <t>Data</t>
  </si>
  <si>
    <t>Name</t>
  </si>
  <si>
    <t>Teams</t>
  </si>
  <si>
    <t>Bart</t>
  </si>
  <si>
    <t>Awesome</t>
  </si>
  <si>
    <t>Noah</t>
  </si>
  <si>
    <t>Perfect</t>
  </si>
  <si>
    <t>Awesome &amp; Perfect</t>
  </si>
  <si>
    <t>Amazing</t>
  </si>
  <si>
    <t>Tim</t>
  </si>
  <si>
    <t>Awesome &amp; Amazing</t>
  </si>
  <si>
    <t>Phoebe</t>
  </si>
  <si>
    <t>Perfect &amp; Amazing</t>
  </si>
  <si>
    <t>Cristo</t>
  </si>
  <si>
    <t>Awesome &amp; Perfect &amp; Amazing</t>
  </si>
  <si>
    <t>Output</t>
  </si>
  <si>
    <t>Filter OR</t>
  </si>
  <si>
    <t>Adrian</t>
  </si>
  <si>
    <t>Julissa</t>
  </si>
  <si>
    <t>A filter that filtering out set of keywords challenge - initial file.</t>
  </si>
  <si>
    <t>Primary Developers:  Tim Heng and Sam Ngo</t>
  </si>
  <si>
    <t>Included in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</si>
</sst>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9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 applyBorder="1"/>
    <xf numFmtId="0" fontId="12" fillId="0" borderId="0" xfId="0" applyFont="1" applyAlignment="1">
      <alignment horizontal="left"/>
    </xf>
    <xf numFmtId="0" fontId="15" fillId="0" borderId="0" xfId="9" applyBorder="1"/>
    <xf numFmtId="0" fontId="0" fillId="0" borderId="0" xfId="0" applyAlignment="1">
      <alignment horizontal="left"/>
    </xf>
    <xf numFmtId="0" fontId="19" fillId="0" borderId="0" xfId="6" applyBorder="1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3" fontId="0" fillId="0" borderId="0" xfId="2" applyFont="1"/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9" fontId="23" fillId="0" borderId="0" xfId="16">
      <alignment horizontal="center"/>
    </xf>
    <xf numFmtId="178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14" fillId="0" borderId="0" xfId="7"/>
    <xf numFmtId="0" fontId="15" fillId="0" borderId="0" xfId="9"/>
    <xf numFmtId="172" fontId="16" fillId="3" borderId="1" xfId="41"/>
    <xf numFmtId="41" fontId="25" fillId="4" borderId="4" xfId="14" applyNumberFormat="1">
      <protection locked="0"/>
    </xf>
    <xf numFmtId="174" fontId="0" fillId="0" borderId="0" xfId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Border="1">
      <alignment horizontal="center"/>
    </xf>
    <xf numFmtId="177" fontId="26" fillId="0" borderId="3" xfId="13" applyNumberFormat="1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 customBuiltin="1"/>
    <cellStyle name="Comma [0]" xfId="2" builtinId="6" customBuiltin="1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1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565076-8B4C-4F92-A552-000471FD402A}" name="Data" displayName="Data" ref="D10:E17" totalsRowShown="0" headerRowCellStyle="Table_Heading">
  <autoFilter ref="D10:E17" xr:uid="{0F565076-8B4C-4F92-A552-000471FD402A}"/>
  <tableColumns count="2">
    <tableColumn id="1" xr3:uid="{7CDB8342-7A38-449A-9BAF-F46596F1B49D}" name="Name" dataCellStyle="Assumption"/>
    <tableColumn id="2" xr3:uid="{53F15842-1F31-436A-A43A-7FE6CD4B300C}" name="Teams" dataCellStyle="Assumptio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F26239-CCB5-45A9-BAA7-719558C5F54E}" name="Table1" displayName="Table1" ref="D22:F23" insertRow="1" totalsRowShown="0" headerRowCellStyle="Table_Heading">
  <autoFilter ref="D22:F23" xr:uid="{77F26239-CCB5-45A9-BAA7-719558C5F54E}"/>
  <tableColumns count="3">
    <tableColumn id="1" xr3:uid="{65B6074F-CE2D-47F8-8773-B79CFCB08693}" name="Name"/>
    <tableColumn id="2" xr3:uid="{3FB662EB-7345-47D8-86AD-76E310F318B4}" name="Teams"/>
    <tableColumn id="3" xr3:uid="{8D7C07AA-5232-4F9F-AE6F-7D530B71D5FA}" name="Included in Filt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sam.ngo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43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44" t="str">
        <f ca="1">Model_Name</f>
        <v>SP Filter OR List - Initial.xlsx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40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102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3" t="s">
        <v>101</v>
      </c>
      <c r="D17" s="53"/>
      <c r="E17" s="53"/>
      <c r="F17" s="53"/>
      <c r="G17" s="53"/>
      <c r="H17" s="53"/>
      <c r="I17" s="53"/>
      <c r="J17" s="53"/>
    </row>
    <row r="18" spans="3:10" ht="12.75" x14ac:dyDescent="0.2">
      <c r="C18" s="53"/>
      <c r="D18" s="53"/>
      <c r="E18" s="53"/>
      <c r="F18" s="53"/>
      <c r="G18" s="53"/>
      <c r="H18" s="53"/>
      <c r="I18" s="53"/>
      <c r="J18" s="53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54" t="s">
        <v>81</v>
      </c>
      <c r="H21" s="54"/>
      <c r="I21" s="54"/>
      <c r="J21" s="7"/>
    </row>
    <row r="22" spans="3:10" ht="12.75" x14ac:dyDescent="0.2">
      <c r="C22" s="10" t="s">
        <v>21</v>
      </c>
      <c r="D22" s="9"/>
      <c r="E22" s="7"/>
      <c r="F22" s="7"/>
      <c r="G22" s="54" t="s">
        <v>22</v>
      </c>
      <c r="H22" s="54"/>
      <c r="I22" s="54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4"/>
  <sheetViews>
    <sheetView showGridLines="0" zoomScaleNormal="100" workbookViewId="0">
      <pane ySplit="4" topLeftCell="A5" activePane="bottomLeft" state="frozen"/>
      <selection activeCell="D10" sqref="D10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43" t="s">
        <v>1</v>
      </c>
      <c r="F1" s="12"/>
      <c r="G1" s="12"/>
    </row>
    <row r="2" spans="1:12" ht="18" x14ac:dyDescent="0.25">
      <c r="A2" s="44" t="str">
        <f ca="1">Model_Name</f>
        <v>SP Filter OR List - Initial.xlsx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5">
        <v>1</v>
      </c>
      <c r="C7" s="45" t="s">
        <v>23</v>
      </c>
      <c r="D7" s="45"/>
      <c r="E7" s="45"/>
      <c r="F7" s="45"/>
      <c r="G7" s="45"/>
      <c r="H7" s="45"/>
      <c r="I7" s="45"/>
      <c r="J7" s="45"/>
      <c r="K7" s="45"/>
      <c r="L7" s="45"/>
    </row>
    <row r="8" spans="1:12" ht="12.75" thickTop="1" x14ac:dyDescent="0.2"/>
    <row r="9" spans="1:12" x14ac:dyDescent="0.2">
      <c r="F9" s="11" t="s">
        <v>24</v>
      </c>
    </row>
    <row r="10" spans="1:12" x14ac:dyDescent="0.2">
      <c r="F10" s="11" t="s">
        <v>25</v>
      </c>
    </row>
    <row r="11" spans="1:12" x14ac:dyDescent="0.2">
      <c r="F11" s="11" t="s">
        <v>0</v>
      </c>
    </row>
    <row r="12" spans="1:12" x14ac:dyDescent="0.2">
      <c r="F12" s="11" t="s">
        <v>69</v>
      </c>
    </row>
    <row r="13" spans="1:12" x14ac:dyDescent="0.2">
      <c r="F13" s="11" t="s">
        <v>98</v>
      </c>
    </row>
    <row r="14" spans="1:12" x14ac:dyDescent="0.2">
      <c r="F14" s="11" t="s">
        <v>64</v>
      </c>
    </row>
  </sheetData>
  <conditionalFormatting sqref="G4">
    <cfRule type="cellIs" dxfId="7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049B6240-6E82-4F69-94F3-420A0C871301}"/>
    <hyperlink ref="F10" location="HL_3" display="Style Guide" xr:uid="{BFEABBFC-5FC8-45E5-A45E-9352A3E03698}"/>
    <hyperlink ref="F11" location="HL_4" display="Model Parameters" xr:uid="{0772EDC0-82CD-4CB0-A2D0-B7FC8D768196}"/>
    <hyperlink ref="F12" location="HL_5" display="Timing" xr:uid="{283B229C-E1A0-4336-AAB3-CB0061690C45}"/>
    <hyperlink ref="F13" location="HL_6" display="Filter OR" xr:uid="{A8086849-1567-4CF3-949F-45FF46AE5DEB}"/>
    <hyperlink ref="F14" location="HL_7" display="Error Checks" xr:uid="{15202DB0-30B9-4D74-A876-8ADC639AB493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activeCell="D10" sqref="D10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3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44" t="str">
        <f ca="1">Model_Name</f>
        <v>SP Filter OR List - Initial.xlsx</v>
      </c>
    </row>
    <row r="3" spans="1:13" x14ac:dyDescent="0.2">
      <c r="A3" s="54" t="s">
        <v>1</v>
      </c>
      <c r="B3" s="54"/>
      <c r="C3" s="54"/>
      <c r="D3" s="54"/>
      <c r="E3" s="54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5">
        <f>MAX($B$5:$B5)+1</f>
        <v>1</v>
      </c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6" t="s">
        <v>27</v>
      </c>
      <c r="D8" s="56"/>
      <c r="E8" s="56"/>
      <c r="F8" s="56"/>
      <c r="G8" s="56"/>
      <c r="H8" s="13"/>
      <c r="I8" s="13" t="s">
        <v>28</v>
      </c>
      <c r="J8" s="13"/>
      <c r="K8" s="13" t="s">
        <v>29</v>
      </c>
    </row>
    <row r="9" spans="1:13" outlineLevel="1" x14ac:dyDescent="0.2">
      <c r="C9" s="55"/>
      <c r="D9" s="55"/>
      <c r="E9" s="55"/>
      <c r="F9" s="55"/>
      <c r="G9" s="55"/>
      <c r="K9" s="17"/>
    </row>
    <row r="10" spans="1:13" ht="20.25" outlineLevel="1" x14ac:dyDescent="0.3">
      <c r="C10" s="55" t="s">
        <v>30</v>
      </c>
      <c r="D10" s="55"/>
      <c r="E10" s="55"/>
      <c r="F10" s="55"/>
      <c r="G10" s="55"/>
      <c r="I10" s="14" t="str">
        <f>C10</f>
        <v>Sheet Title</v>
      </c>
      <c r="K10" s="15" t="s">
        <v>30</v>
      </c>
    </row>
    <row r="11" spans="1:13" ht="18" outlineLevel="1" x14ac:dyDescent="0.25">
      <c r="C11" s="55" t="s">
        <v>5</v>
      </c>
      <c r="D11" s="55"/>
      <c r="E11" s="55"/>
      <c r="F11" s="55"/>
      <c r="G11" s="55"/>
      <c r="I11" s="16" t="str">
        <f>C11</f>
        <v>Model Name</v>
      </c>
      <c r="K11" s="15" t="s">
        <v>5</v>
      </c>
    </row>
    <row r="12" spans="1:13" outlineLevel="1" x14ac:dyDescent="0.2">
      <c r="C12" s="55"/>
      <c r="D12" s="55"/>
      <c r="E12" s="55"/>
      <c r="F12" s="55"/>
      <c r="G12" s="55"/>
      <c r="K12" s="17"/>
    </row>
    <row r="13" spans="1:13" ht="16.5" outlineLevel="1" thickBot="1" x14ac:dyDescent="0.3">
      <c r="C13" s="55" t="s">
        <v>31</v>
      </c>
      <c r="D13" s="55"/>
      <c r="E13" s="55"/>
      <c r="F13" s="55"/>
      <c r="G13" s="55"/>
      <c r="I13" s="42" t="str">
        <f>C13</f>
        <v>Header 1</v>
      </c>
      <c r="K13" s="15" t="s">
        <v>31</v>
      </c>
    </row>
    <row r="14" spans="1:13" ht="17.25" outlineLevel="1" thickTop="1" x14ac:dyDescent="0.25">
      <c r="C14" s="55" t="s">
        <v>32</v>
      </c>
      <c r="D14" s="55"/>
      <c r="E14" s="55"/>
      <c r="F14" s="55"/>
      <c r="G14" s="55"/>
      <c r="I14" s="3" t="str">
        <f>C14</f>
        <v>Header 2</v>
      </c>
      <c r="K14" s="15" t="s">
        <v>32</v>
      </c>
    </row>
    <row r="15" spans="1:13" ht="15" outlineLevel="1" x14ac:dyDescent="0.25">
      <c r="C15" s="55" t="s">
        <v>33</v>
      </c>
      <c r="D15" s="55"/>
      <c r="E15" s="55"/>
      <c r="F15" s="55"/>
      <c r="G15" s="55"/>
      <c r="I15" s="4" t="str">
        <f>C15</f>
        <v>Header 3</v>
      </c>
      <c r="K15" s="15" t="s">
        <v>33</v>
      </c>
    </row>
    <row r="16" spans="1:13" ht="15" outlineLevel="1" x14ac:dyDescent="0.25">
      <c r="C16" s="55" t="s">
        <v>34</v>
      </c>
      <c r="D16" s="55"/>
      <c r="E16" s="55"/>
      <c r="F16" s="55"/>
      <c r="G16" s="55"/>
      <c r="I16" s="18" t="str">
        <f>C16</f>
        <v>Header 4</v>
      </c>
      <c r="K16" s="15" t="s">
        <v>34</v>
      </c>
    </row>
    <row r="17" spans="2:14" outlineLevel="1" x14ac:dyDescent="0.2">
      <c r="C17" s="55"/>
      <c r="D17" s="55"/>
      <c r="E17" s="55"/>
      <c r="F17" s="55"/>
      <c r="G17" s="55"/>
      <c r="K17" s="17"/>
    </row>
    <row r="18" spans="2:14" ht="15" outlineLevel="1" x14ac:dyDescent="0.25">
      <c r="C18" s="55" t="s">
        <v>35</v>
      </c>
      <c r="D18" s="55"/>
      <c r="E18" s="55"/>
      <c r="F18" s="55"/>
      <c r="G18" s="55"/>
      <c r="I18" s="19" t="str">
        <f>C18</f>
        <v>Notes</v>
      </c>
      <c r="K18" s="15" t="s">
        <v>35</v>
      </c>
    </row>
    <row r="19" spans="2:14" outlineLevel="1" x14ac:dyDescent="0.2">
      <c r="C19" s="55"/>
      <c r="D19" s="55"/>
      <c r="E19" s="55"/>
      <c r="F19" s="55"/>
      <c r="G19" s="55"/>
      <c r="K19" s="17"/>
      <c r="N19" s="19"/>
    </row>
    <row r="20" spans="2:14" ht="15" outlineLevel="1" x14ac:dyDescent="0.25">
      <c r="C20" s="55" t="s">
        <v>36</v>
      </c>
      <c r="D20" s="55"/>
      <c r="E20" s="55"/>
      <c r="F20" s="55"/>
      <c r="G20" s="55"/>
      <c r="I20" s="13" t="str">
        <f>C20</f>
        <v>Table Heading</v>
      </c>
      <c r="K20" s="15" t="s">
        <v>36</v>
      </c>
    </row>
    <row r="21" spans="2:14" outlineLevel="1" x14ac:dyDescent="0.2"/>
    <row r="22" spans="2:14" outlineLevel="1" x14ac:dyDescent="0.2"/>
    <row r="23" spans="2:14" ht="16.5" thickBot="1" x14ac:dyDescent="0.3">
      <c r="B23" s="45">
        <f>MAX($B$5:$B22)+1</f>
        <v>2</v>
      </c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6" t="s">
        <v>27</v>
      </c>
      <c r="D25" s="56"/>
      <c r="E25" s="56"/>
      <c r="F25" s="56"/>
      <c r="G25" s="56"/>
      <c r="H25" s="13"/>
      <c r="I25" s="13" t="s">
        <v>28</v>
      </c>
      <c r="J25" s="13"/>
      <c r="K25" s="13" t="s">
        <v>29</v>
      </c>
    </row>
    <row r="26" spans="2:14" ht="15" outlineLevel="1" x14ac:dyDescent="0.25">
      <c r="C26" s="55"/>
      <c r="D26" s="55"/>
      <c r="E26" s="55"/>
      <c r="F26" s="55"/>
      <c r="G26" s="55"/>
      <c r="K26" s="15"/>
    </row>
    <row r="27" spans="2:14" ht="15" outlineLevel="1" x14ac:dyDescent="0.25">
      <c r="C27" s="55" t="s">
        <v>38</v>
      </c>
      <c r="D27" s="55"/>
      <c r="E27" s="55"/>
      <c r="F27" s="55"/>
      <c r="G27" s="55"/>
      <c r="I27" s="20" t="s">
        <v>38</v>
      </c>
      <c r="K27" s="21" t="str">
        <f>C27</f>
        <v>Assumption</v>
      </c>
    </row>
    <row r="28" spans="2:14" ht="15" outlineLevel="1" x14ac:dyDescent="0.25">
      <c r="C28" s="55"/>
      <c r="D28" s="55"/>
      <c r="E28" s="55"/>
      <c r="F28" s="55"/>
      <c r="G28" s="55"/>
      <c r="K28" s="21"/>
    </row>
    <row r="29" spans="2:14" ht="15" outlineLevel="1" x14ac:dyDescent="0.25">
      <c r="C29" s="55" t="s">
        <v>39</v>
      </c>
      <c r="D29" s="55"/>
      <c r="E29" s="55"/>
      <c r="F29" s="55"/>
      <c r="G29" s="55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5"/>
      <c r="D30" s="55"/>
      <c r="E30" s="55"/>
      <c r="F30" s="55"/>
      <c r="G30" s="55"/>
      <c r="K30" s="21"/>
    </row>
    <row r="31" spans="2:14" ht="15" outlineLevel="1" x14ac:dyDescent="0.25">
      <c r="C31" s="55" t="s">
        <v>40</v>
      </c>
      <c r="D31" s="55"/>
      <c r="E31" s="55"/>
      <c r="F31" s="55"/>
      <c r="G31" s="55"/>
      <c r="I31" s="23"/>
      <c r="K31" s="21" t="str">
        <f>C31</f>
        <v>Empty</v>
      </c>
    </row>
    <row r="32" spans="2:14" ht="15" outlineLevel="1" x14ac:dyDescent="0.25">
      <c r="C32" s="55"/>
      <c r="D32" s="55"/>
      <c r="E32" s="55"/>
      <c r="F32" s="55"/>
      <c r="G32" s="55"/>
      <c r="K32" s="21"/>
    </row>
    <row r="33" spans="3:11" ht="15" outlineLevel="1" x14ac:dyDescent="0.25">
      <c r="C33" t="s">
        <v>41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5" t="s">
        <v>42</v>
      </c>
      <c r="D35" s="55"/>
      <c r="E35" s="55"/>
      <c r="F35" s="55"/>
      <c r="G35" s="55"/>
      <c r="I35" s="11" t="s">
        <v>42</v>
      </c>
      <c r="K35" s="21" t="str">
        <f>C35</f>
        <v>Hyperlink</v>
      </c>
    </row>
    <row r="36" spans="3:11" ht="15" outlineLevel="1" x14ac:dyDescent="0.25">
      <c r="C36" s="55"/>
      <c r="D36" s="55"/>
      <c r="E36" s="55"/>
      <c r="F36" s="55"/>
      <c r="G36" s="55"/>
      <c r="K36" s="21"/>
    </row>
    <row r="37" spans="3:11" ht="15" outlineLevel="1" x14ac:dyDescent="0.25">
      <c r="C37" s="55" t="s">
        <v>43</v>
      </c>
      <c r="D37" s="55"/>
      <c r="E37" s="55"/>
      <c r="F37" s="55"/>
      <c r="G37" s="55"/>
      <c r="I37" s="25" t="str">
        <f>'Error Checks'!E12</f>
        <v>Example</v>
      </c>
      <c r="K37" s="21" t="str">
        <f>C37</f>
        <v>Internal Reference</v>
      </c>
    </row>
    <row r="38" spans="3:11" ht="15" outlineLevel="1" x14ac:dyDescent="0.25">
      <c r="C38" s="55"/>
      <c r="D38" s="55"/>
      <c r="E38" s="55"/>
      <c r="F38" s="55"/>
      <c r="G38" s="55"/>
      <c r="K38" s="21"/>
    </row>
    <row r="39" spans="3:11" ht="15" outlineLevel="1" x14ac:dyDescent="0.25">
      <c r="C39" s="55" t="s">
        <v>44</v>
      </c>
      <c r="D39" s="55"/>
      <c r="E39" s="55"/>
      <c r="F39" s="55"/>
      <c r="G39" s="55"/>
      <c r="I39" s="26">
        <v>77</v>
      </c>
      <c r="K39" s="21" t="s">
        <v>45</v>
      </c>
    </row>
    <row r="40" spans="3:11" ht="15" outlineLevel="1" x14ac:dyDescent="0.25">
      <c r="C40" s="55"/>
      <c r="D40" s="55"/>
      <c r="E40" s="55"/>
      <c r="F40" s="55"/>
      <c r="G40" s="55"/>
      <c r="K40" s="21"/>
    </row>
    <row r="41" spans="3:11" ht="15" outlineLevel="1" x14ac:dyDescent="0.25">
      <c r="C41" s="55" t="s">
        <v>46</v>
      </c>
      <c r="D41" s="55"/>
      <c r="E41" s="55"/>
      <c r="F41" s="55"/>
      <c r="G41" s="55"/>
      <c r="I41" s="27">
        <f>I39</f>
        <v>77</v>
      </c>
      <c r="K41" s="21" t="str">
        <f>C41</f>
        <v>Line Total</v>
      </c>
    </row>
    <row r="42" spans="3:11" ht="15" outlineLevel="1" x14ac:dyDescent="0.25">
      <c r="C42" s="55"/>
      <c r="D42" s="55"/>
      <c r="E42" s="55"/>
      <c r="F42" s="55"/>
      <c r="G42" s="55"/>
      <c r="K42" s="21"/>
    </row>
    <row r="43" spans="3:11" ht="15" outlineLevel="1" x14ac:dyDescent="0.25">
      <c r="C43" s="55" t="s">
        <v>47</v>
      </c>
      <c r="D43" s="55"/>
      <c r="E43" s="55"/>
      <c r="F43" s="55"/>
      <c r="G43" s="55"/>
      <c r="I43" s="28">
        <v>365</v>
      </c>
      <c r="K43" s="21" t="str">
        <f>C43</f>
        <v>Parameter</v>
      </c>
    </row>
    <row r="44" spans="3:11" ht="15" outlineLevel="1" x14ac:dyDescent="0.25">
      <c r="C44" s="55"/>
      <c r="D44" s="55"/>
      <c r="E44" s="55"/>
      <c r="F44" s="55"/>
      <c r="G44" s="55"/>
      <c r="K44" s="21"/>
    </row>
    <row r="45" spans="3:11" ht="15" outlineLevel="1" x14ac:dyDescent="0.25">
      <c r="C45" s="55" t="s">
        <v>48</v>
      </c>
      <c r="D45" s="55"/>
      <c r="E45" s="55"/>
      <c r="F45" s="55"/>
      <c r="G45" s="55"/>
      <c r="I45" s="29" t="s">
        <v>49</v>
      </c>
      <c r="K45" s="21" t="str">
        <f>C45</f>
        <v>Range Name Description</v>
      </c>
    </row>
    <row r="46" spans="3:11" ht="15" outlineLevel="1" x14ac:dyDescent="0.25">
      <c r="C46" s="55"/>
      <c r="D46" s="55"/>
      <c r="E46" s="55"/>
      <c r="F46" s="55"/>
      <c r="G46" s="55"/>
      <c r="K46" s="21"/>
    </row>
    <row r="47" spans="3:11" ht="15" outlineLevel="1" x14ac:dyDescent="0.25">
      <c r="C47" s="55" t="s">
        <v>50</v>
      </c>
      <c r="D47" s="55"/>
      <c r="E47" s="55"/>
      <c r="F47" s="55"/>
      <c r="G47" s="55"/>
      <c r="I47" s="30">
        <f>ROW(C47)</f>
        <v>47</v>
      </c>
      <c r="K47" s="21" t="s">
        <v>51</v>
      </c>
    </row>
    <row r="48" spans="3:11" ht="15" outlineLevel="1" x14ac:dyDescent="0.25">
      <c r="C48" s="55"/>
      <c r="D48" s="55"/>
      <c r="E48" s="55"/>
      <c r="F48" s="55"/>
      <c r="G48" s="55"/>
      <c r="K48" s="21"/>
    </row>
    <row r="49" spans="2:13" ht="15" outlineLevel="1" x14ac:dyDescent="0.25">
      <c r="C49" s="55" t="s">
        <v>52</v>
      </c>
      <c r="D49" s="55"/>
      <c r="E49" s="55"/>
      <c r="F49" s="55"/>
      <c r="G49" s="55"/>
      <c r="I49" s="31">
        <f>I41</f>
        <v>77</v>
      </c>
      <c r="K49" s="21" t="str">
        <f>C49</f>
        <v>Row Summary</v>
      </c>
    </row>
    <row r="50" spans="2:13" ht="15" outlineLevel="1" x14ac:dyDescent="0.25">
      <c r="C50" s="55"/>
      <c r="D50" s="55"/>
      <c r="E50" s="55"/>
      <c r="F50" s="55"/>
      <c r="G50" s="55"/>
      <c r="K50" s="21"/>
    </row>
    <row r="51" spans="2:13" ht="15" outlineLevel="1" x14ac:dyDescent="0.25">
      <c r="C51" s="55" t="s">
        <v>53</v>
      </c>
      <c r="D51" s="55"/>
      <c r="E51" s="55"/>
      <c r="F51" s="55"/>
      <c r="G51" s="55"/>
      <c r="I51" s="32" t="s">
        <v>68</v>
      </c>
      <c r="K51" s="21" t="str">
        <f>C51</f>
        <v>Units</v>
      </c>
    </row>
    <row r="52" spans="2:13" ht="15" outlineLevel="1" x14ac:dyDescent="0.25">
      <c r="C52" s="55"/>
      <c r="D52" s="55"/>
      <c r="E52" s="55"/>
      <c r="F52" s="55"/>
      <c r="G52" s="55"/>
      <c r="K52" s="21"/>
    </row>
    <row r="53" spans="2:13" ht="15" outlineLevel="1" x14ac:dyDescent="0.25">
      <c r="C53" s="55" t="s">
        <v>54</v>
      </c>
      <c r="D53" s="55"/>
      <c r="E53" s="55"/>
      <c r="F53" s="55"/>
      <c r="G53" s="55"/>
      <c r="I53" s="33"/>
      <c r="K53" s="21" t="str">
        <f>C53</f>
        <v>WIP</v>
      </c>
    </row>
    <row r="54" spans="2:13" ht="15" outlineLevel="1" x14ac:dyDescent="0.25">
      <c r="C54" s="55"/>
      <c r="D54" s="55"/>
      <c r="E54" s="55"/>
      <c r="F54" s="55"/>
      <c r="G54" s="55"/>
      <c r="K54" s="21"/>
    </row>
    <row r="55" spans="2:13" outlineLevel="1" x14ac:dyDescent="0.2">
      <c r="C55" s="55"/>
      <c r="D55" s="55"/>
      <c r="E55" s="55"/>
      <c r="F55" s="55"/>
      <c r="G55" s="55"/>
    </row>
    <row r="56" spans="2:13" ht="16.5" thickBot="1" x14ac:dyDescent="0.3">
      <c r="B56" s="45">
        <f>MAX($B$5:$B55)+1</f>
        <v>3</v>
      </c>
      <c r="C56" s="2" t="s">
        <v>55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6" t="s">
        <v>27</v>
      </c>
      <c r="D58" s="56"/>
      <c r="E58" s="56"/>
      <c r="F58" s="56"/>
      <c r="G58" s="56"/>
      <c r="H58" s="13"/>
      <c r="I58" s="13" t="s">
        <v>28</v>
      </c>
      <c r="J58" s="13"/>
      <c r="K58" s="13" t="s">
        <v>29</v>
      </c>
    </row>
    <row r="59" spans="2:13" outlineLevel="1" x14ac:dyDescent="0.2"/>
    <row r="60" spans="2:13" ht="15" outlineLevel="1" x14ac:dyDescent="0.25">
      <c r="C60" s="55" t="s">
        <v>56</v>
      </c>
      <c r="D60" s="55"/>
      <c r="E60" s="55"/>
      <c r="F60" s="55"/>
      <c r="G60" s="55"/>
      <c r="I60" s="47">
        <v>123456.789</v>
      </c>
      <c r="K60" s="21" t="str">
        <f t="shared" ref="K60:K66" si="0">C60</f>
        <v>Comma</v>
      </c>
    </row>
    <row r="61" spans="2:13" ht="15" outlineLevel="1" x14ac:dyDescent="0.25">
      <c r="C61" s="55"/>
      <c r="D61" s="55"/>
      <c r="E61" s="55"/>
      <c r="F61" s="55"/>
      <c r="G61" s="55"/>
      <c r="K61" s="21"/>
    </row>
    <row r="62" spans="2:13" ht="15" outlineLevel="1" x14ac:dyDescent="0.25">
      <c r="C62" s="55" t="s">
        <v>57</v>
      </c>
      <c r="D62" s="55"/>
      <c r="E62" s="55"/>
      <c r="F62" s="55"/>
      <c r="G62" s="55"/>
      <c r="I62" s="34">
        <v>-123456.789</v>
      </c>
      <c r="K62" s="21" t="str">
        <f t="shared" si="0"/>
        <v>Comma [0]</v>
      </c>
    </row>
    <row r="63" spans="2:13" ht="15" outlineLevel="1" x14ac:dyDescent="0.25">
      <c r="C63" s="55"/>
      <c r="D63" s="55"/>
      <c r="E63" s="55"/>
      <c r="F63" s="55"/>
      <c r="G63" s="55"/>
      <c r="K63" s="21"/>
    </row>
    <row r="64" spans="2:13" ht="15" outlineLevel="1" x14ac:dyDescent="0.25">
      <c r="C64" s="55" t="s">
        <v>58</v>
      </c>
      <c r="D64" s="55"/>
      <c r="E64" s="55"/>
      <c r="F64" s="55"/>
      <c r="G64" s="55"/>
      <c r="I64" s="48">
        <v>123456.789</v>
      </c>
      <c r="K64" s="21" t="str">
        <f t="shared" si="0"/>
        <v>Currency</v>
      </c>
    </row>
    <row r="65" spans="3:11" ht="15" outlineLevel="1" x14ac:dyDescent="0.25">
      <c r="C65" s="55"/>
      <c r="D65" s="55"/>
      <c r="E65" s="55"/>
      <c r="F65" s="55"/>
      <c r="G65" s="55"/>
      <c r="K65" s="21"/>
    </row>
    <row r="66" spans="3:11" ht="15" outlineLevel="1" x14ac:dyDescent="0.25">
      <c r="C66" s="55" t="s">
        <v>59</v>
      </c>
      <c r="D66" s="55"/>
      <c r="E66" s="55"/>
      <c r="F66" s="55"/>
      <c r="G66" s="55"/>
      <c r="I66" s="49">
        <v>123456.789</v>
      </c>
      <c r="K66" s="21" t="str">
        <f t="shared" si="0"/>
        <v>Currency [0]</v>
      </c>
    </row>
    <row r="67" spans="3:11" ht="15" outlineLevel="1" x14ac:dyDescent="0.25">
      <c r="C67" s="55"/>
      <c r="D67" s="55"/>
      <c r="E67" s="55"/>
      <c r="F67" s="55"/>
      <c r="G67" s="55"/>
      <c r="K67" s="21"/>
    </row>
    <row r="68" spans="3:11" ht="15" outlineLevel="1" x14ac:dyDescent="0.25">
      <c r="C68" s="55" t="s">
        <v>60</v>
      </c>
      <c r="D68" s="55"/>
      <c r="E68" s="55"/>
      <c r="F68" s="55"/>
      <c r="G68" s="55"/>
      <c r="I68" s="50">
        <f ca="1">TODAY()</f>
        <v>45124</v>
      </c>
      <c r="K68" s="21" t="str">
        <f>C68</f>
        <v>Date</v>
      </c>
    </row>
    <row r="69" spans="3:11" ht="15" outlineLevel="1" x14ac:dyDescent="0.25">
      <c r="C69" s="55"/>
      <c r="D69" s="55"/>
      <c r="E69" s="55"/>
      <c r="F69" s="55"/>
      <c r="G69" s="55"/>
      <c r="K69" s="21"/>
    </row>
    <row r="70" spans="3:11" ht="15" outlineLevel="1" x14ac:dyDescent="0.25">
      <c r="C70" s="55" t="s">
        <v>61</v>
      </c>
      <c r="D70" s="55"/>
      <c r="E70" s="55"/>
      <c r="F70" s="55"/>
      <c r="G70" s="55"/>
      <c r="I70" s="51">
        <f ca="1">TODAY()</f>
        <v>45124</v>
      </c>
      <c r="K70" s="21" t="str">
        <f>C70</f>
        <v>Date Heading</v>
      </c>
    </row>
    <row r="71" spans="3:11" ht="15" outlineLevel="1" x14ac:dyDescent="0.25">
      <c r="C71" s="55"/>
      <c r="D71" s="55"/>
      <c r="E71" s="55"/>
      <c r="F71" s="55"/>
      <c r="G71" s="55"/>
      <c r="K71" s="21"/>
    </row>
    <row r="72" spans="3:11" ht="15" outlineLevel="1" x14ac:dyDescent="0.25">
      <c r="C72" s="55" t="s">
        <v>62</v>
      </c>
      <c r="D72" s="55"/>
      <c r="E72" s="55"/>
      <c r="F72" s="55"/>
      <c r="G72" s="55"/>
      <c r="I72" s="35">
        <v>-123456.789</v>
      </c>
      <c r="K72" s="21" t="str">
        <f>C72</f>
        <v>Numbers 0</v>
      </c>
    </row>
    <row r="73" spans="3:11" ht="15" outlineLevel="1" x14ac:dyDescent="0.25">
      <c r="C73" s="55"/>
      <c r="D73" s="55"/>
      <c r="E73" s="55"/>
      <c r="F73" s="55"/>
      <c r="G73" s="55"/>
      <c r="K73" s="21"/>
    </row>
    <row r="74" spans="3:11" ht="15" outlineLevel="1" x14ac:dyDescent="0.25">
      <c r="C74" s="55" t="s">
        <v>63</v>
      </c>
      <c r="D74" s="55"/>
      <c r="E74" s="55"/>
      <c r="F74" s="55"/>
      <c r="G74" s="55"/>
      <c r="I74" s="36">
        <v>0.5</v>
      </c>
      <c r="K74" s="21" t="str">
        <f>C74</f>
        <v>Percent</v>
      </c>
    </row>
    <row r="75" spans="3:11" outlineLevel="1" x14ac:dyDescent="0.2">
      <c r="C75" s="55"/>
      <c r="D75" s="55"/>
      <c r="E75" s="55"/>
      <c r="F75" s="55"/>
      <c r="G75" s="55"/>
    </row>
    <row r="76" spans="3:11" outlineLevel="1" x14ac:dyDescent="0.2">
      <c r="C76" s="55"/>
      <c r="D76" s="55"/>
      <c r="E76" s="55"/>
      <c r="F76" s="55"/>
      <c r="G76" s="55"/>
    </row>
    <row r="77" spans="3:11" x14ac:dyDescent="0.2">
      <c r="C77" s="55"/>
      <c r="D77" s="55"/>
      <c r="E77" s="55"/>
      <c r="F77" s="55"/>
      <c r="G77" s="55"/>
    </row>
    <row r="78" spans="3:11" x14ac:dyDescent="0.2">
      <c r="C78" s="55"/>
      <c r="D78" s="55"/>
      <c r="E78" s="55"/>
      <c r="F78" s="55"/>
      <c r="G78" s="55"/>
    </row>
    <row r="79" spans="3:11" x14ac:dyDescent="0.2">
      <c r="C79" s="55"/>
      <c r="D79" s="55"/>
      <c r="E79" s="55"/>
      <c r="F79" s="55"/>
      <c r="G79" s="55"/>
    </row>
    <row r="80" spans="3:11" x14ac:dyDescent="0.2">
      <c r="C80" s="55"/>
      <c r="D80" s="55"/>
      <c r="E80" s="55"/>
      <c r="F80" s="55"/>
      <c r="G80" s="55"/>
    </row>
    <row r="81" spans="3:7" x14ac:dyDescent="0.2">
      <c r="C81" s="55"/>
      <c r="D81" s="55"/>
      <c r="E81" s="55"/>
      <c r="F81" s="55"/>
      <c r="G81" s="55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D10" sqref="D10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3" t="str">
        <f ca="1">IF(ISERROR(RIGHT(CELL("filename",A1),LEN(CELL("filename",A1))-FIND("]",CELL("filename",A1)))),
"",
RIGHT(CELL("filename",A1),LEN(CELL("filename",A1))-FIND("]",CELL("filename",A1))))</f>
        <v>Model Parameters</v>
      </c>
      <c r="J1" s="54"/>
      <c r="K1" s="54"/>
    </row>
    <row r="2" spans="1:18" ht="18" x14ac:dyDescent="0.25">
      <c r="A2" s="44" t="str">
        <f ca="1">Model_Name</f>
        <v>SP Filter OR List - Initial.xlsx</v>
      </c>
    </row>
    <row r="3" spans="1:18" x14ac:dyDescent="0.2">
      <c r="A3" s="54" t="s">
        <v>1</v>
      </c>
      <c r="B3" s="54"/>
      <c r="C3" s="54"/>
      <c r="D3" s="54"/>
      <c r="E3" s="54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5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7" t="str">
        <f ca="1">IF(ISERROR(OR(FIND("[",CELL("filename",A1)),FIND("]",CELL("filename",A1)))),"",MID(CELL("filename",A1),FIND("[",CELL("filename",A1))+1,FIND("]",CELL("filename",A1))-FIND("[",CELL("filename",A1))-1))</f>
        <v>SP Filter OR List - Initial.xlsx</v>
      </c>
      <c r="H11" s="57"/>
      <c r="I11" s="57"/>
      <c r="J11" s="57"/>
      <c r="K11" s="57"/>
      <c r="L11" s="57"/>
      <c r="M11" s="57"/>
      <c r="N11" s="57"/>
    </row>
    <row r="12" spans="1:18" outlineLevel="1" x14ac:dyDescent="0.2">
      <c r="E12" t="s">
        <v>6</v>
      </c>
      <c r="G12" s="58" t="s">
        <v>80</v>
      </c>
      <c r="H12" s="58"/>
      <c r="I12" s="58"/>
      <c r="J12" s="58"/>
      <c r="K12" s="58"/>
      <c r="L12" s="58"/>
      <c r="M12" s="58"/>
      <c r="N12" s="58"/>
    </row>
    <row r="13" spans="1:18" outlineLevel="1" x14ac:dyDescent="0.2"/>
    <row r="14" spans="1:18" outlineLevel="1" x14ac:dyDescent="0.2"/>
    <row r="15" spans="1:18" ht="16.5" thickBot="1" x14ac:dyDescent="0.3">
      <c r="B15" s="45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O21"/>
  <sheetViews>
    <sheetView showGridLines="0" workbookViewId="0">
      <pane ySplit="9" topLeftCell="A10" activePane="bottomLeft" state="frozen"/>
      <selection activeCell="D10" sqref="D10"/>
      <selection pane="bottomLeft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ht="20.25" x14ac:dyDescent="0.3">
      <c r="A1" s="43" t="str">
        <f ca="1">IF(ISERROR(RIGHT(CELL("filename",A1),LEN(CELL("filename",A1))-FIND("]",CELL("filename",A1)))),
"",
RIGHT(CELL("filename",A1),LEN(CELL("filename",A1))-FIND("]",CELL("filename",A1))))</f>
        <v>Timing</v>
      </c>
    </row>
    <row r="2" spans="1:15" ht="18" x14ac:dyDescent="0.25">
      <c r="A2" s="44" t="str">
        <f ca="1">Model_Name</f>
        <v>SP Filter OR List - Initial.xlsx</v>
      </c>
    </row>
    <row r="3" spans="1:15" x14ac:dyDescent="0.2">
      <c r="A3" s="54" t="s">
        <v>1</v>
      </c>
      <c r="B3" s="54"/>
      <c r="C3" s="54"/>
      <c r="D3" s="54"/>
      <c r="E3" s="54"/>
    </row>
    <row r="4" spans="1:15" ht="14.25" x14ac:dyDescent="0.2">
      <c r="B4" t="s">
        <v>2</v>
      </c>
      <c r="F4" s="1">
        <f>Overall_Error_Check</f>
        <v>0</v>
      </c>
    </row>
    <row r="5" spans="1:15" x14ac:dyDescent="0.2">
      <c r="J5" s="39">
        <f ca="1">J$7</f>
        <v>45199</v>
      </c>
      <c r="K5" s="39">
        <f ca="1">K$7</f>
        <v>45291</v>
      </c>
      <c r="L5" s="39">
        <f ca="1">L$7</f>
        <v>45382</v>
      </c>
      <c r="M5" s="39">
        <f ca="1">M$7</f>
        <v>45473</v>
      </c>
      <c r="N5" s="39">
        <f ca="1">N$7</f>
        <v>45565</v>
      </c>
    </row>
    <row r="6" spans="1:15" outlineLevel="1" x14ac:dyDescent="0.2">
      <c r="C6" t="s">
        <v>70</v>
      </c>
      <c r="J6" s="38">
        <f ca="1">IF(J$9=1,Model_Start_Date,I$7+1)</f>
        <v>45124</v>
      </c>
      <c r="K6" s="38">
        <f ca="1">IF(K$9=1,Model_Start_Date,J$7+1)</f>
        <v>45200</v>
      </c>
      <c r="L6" s="38">
        <f ca="1">IF(L$9=1,Model_Start_Date,K$7+1)</f>
        <v>45292</v>
      </c>
      <c r="M6" s="38">
        <f ca="1">IF(M$9=1,Model_Start_Date,L$7+1)</f>
        <v>45383</v>
      </c>
      <c r="N6" s="38">
        <f ca="1">IF(N$9=1,Model_Start_Date,M$7+1)</f>
        <v>45474</v>
      </c>
    </row>
    <row r="7" spans="1:15" outlineLevel="1" x14ac:dyDescent="0.2">
      <c r="C7" t="s">
        <v>71</v>
      </c>
      <c r="J7" s="38">
        <f ca="1">EOMONTH(J$6,MOD(Periodicity+Reporting_Month_Factor-MONTH(J$6),Periodicity))</f>
        <v>45199</v>
      </c>
      <c r="K7" s="38">
        <f ca="1">EOMONTH(K$6,MOD(Periodicity+Reporting_Month_Factor-MONTH(K$6),Periodicity))</f>
        <v>45291</v>
      </c>
      <c r="L7" s="38">
        <f ca="1">EOMONTH(L$6,MOD(Periodicity+Reporting_Month_Factor-MONTH(L$6),Periodicity))</f>
        <v>45382</v>
      </c>
      <c r="M7" s="38">
        <f ca="1">EOMONTH(M$6,MOD(Periodicity+Reporting_Month_Factor-MONTH(M$6),Periodicity))</f>
        <v>45473</v>
      </c>
      <c r="N7" s="38">
        <f ca="1">EOMONTH(N$6,MOD(Periodicity+Reporting_Month_Factor-MONTH(N$6),Periodicity))</f>
        <v>45565</v>
      </c>
    </row>
    <row r="8" spans="1:15" outlineLevel="1" x14ac:dyDescent="0.2">
      <c r="C8" t="s">
        <v>73</v>
      </c>
      <c r="J8" s="34">
        <f ca="1">J7-J6+1</f>
        <v>76</v>
      </c>
      <c r="K8" s="34">
        <f t="shared" ref="K8:N8" ca="1" si="0">K7-K6+1</f>
        <v>92</v>
      </c>
      <c r="L8" s="34">
        <f t="shared" ca="1" si="0"/>
        <v>91</v>
      </c>
      <c r="M8" s="34">
        <f t="shared" ca="1" si="0"/>
        <v>91</v>
      </c>
      <c r="N8" s="34">
        <f t="shared" ca="1" si="0"/>
        <v>92</v>
      </c>
    </row>
    <row r="9" spans="1:15" ht="15" outlineLevel="1" x14ac:dyDescent="0.25">
      <c r="C9" t="s">
        <v>72</v>
      </c>
      <c r="I9" s="23"/>
      <c r="J9" s="34">
        <f>N(I$9)+1</f>
        <v>1</v>
      </c>
      <c r="K9" s="34">
        <f t="shared" ref="K9:N9" si="1">N(J$9)+1</f>
        <v>2</v>
      </c>
      <c r="L9" s="34">
        <f t="shared" si="1"/>
        <v>3</v>
      </c>
      <c r="M9" s="34">
        <f t="shared" si="1"/>
        <v>4</v>
      </c>
      <c r="N9" s="34">
        <f t="shared" si="1"/>
        <v>5</v>
      </c>
    </row>
    <row r="10" spans="1:15" x14ac:dyDescent="0.2">
      <c r="A10" s="11"/>
    </row>
    <row r="11" spans="1:15" ht="16.5" thickBot="1" x14ac:dyDescent="0.3">
      <c r="B11" s="45">
        <f>MAX($B$10:$B10)+1</f>
        <v>1</v>
      </c>
      <c r="C11" s="41" t="s">
        <v>74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thickTop="1" x14ac:dyDescent="0.2"/>
    <row r="13" spans="1:15" ht="16.5" x14ac:dyDescent="0.25">
      <c r="C13" s="3" t="s">
        <v>75</v>
      </c>
    </row>
    <row r="15" spans="1:15" x14ac:dyDescent="0.2">
      <c r="D15" t="s">
        <v>76</v>
      </c>
      <c r="H15" s="52">
        <f ca="1">TODAY()</f>
        <v>45124</v>
      </c>
    </row>
    <row r="17" spans="4:9" x14ac:dyDescent="0.2">
      <c r="D17" t="s">
        <v>77</v>
      </c>
      <c r="H17" s="46">
        <v>3</v>
      </c>
    </row>
    <row r="19" spans="4:9" x14ac:dyDescent="0.2">
      <c r="D19" t="s">
        <v>78</v>
      </c>
      <c r="H19" s="46">
        <v>12</v>
      </c>
      <c r="I19" s="19" t="str">
        <f ca="1">"e.g. "&amp;TEXT(DATE(YEAR(Model_Start_Date)+IF(Example_Reporting_Month&lt;MONTH(Model_Start_Date),1,0),Example_Reporting_Month+1,1)-1,"dd-Mmm-yy")</f>
        <v>e.g. 31-Dec-23</v>
      </c>
    </row>
    <row r="21" spans="4:9" x14ac:dyDescent="0.2">
      <c r="D21" t="s">
        <v>79</v>
      </c>
      <c r="H21" s="35">
        <f>MOD(Example_Reporting_Month-1,Periodicity)+1</f>
        <v>3</v>
      </c>
    </row>
  </sheetData>
  <mergeCells count="1">
    <mergeCell ref="A3:E3"/>
  </mergeCells>
  <conditionalFormatting sqref="F4">
    <cfRule type="cellIs" dxfId="4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zoomScaleNormal="100" workbookViewId="0">
      <pane ySplit="4" topLeftCell="A5" activePane="bottomLeft" state="frozen"/>
      <selection activeCell="I45" sqref="I45"/>
      <selection pane="bottomLeft"/>
    </sheetView>
  </sheetViews>
  <sheetFormatPr defaultRowHeight="12" x14ac:dyDescent="0.2"/>
  <cols>
    <col min="1" max="3" width="3.7109375" customWidth="1"/>
    <col min="4" max="4" width="10.28515625" bestFit="1" customWidth="1"/>
    <col min="5" max="5" width="25.5703125" bestFit="1" customWidth="1"/>
    <col min="6" max="6" width="18.85546875" bestFit="1" customWidth="1"/>
    <col min="7" max="7" width="11.5703125" bestFit="1" customWidth="1"/>
    <col min="8" max="9" width="11.140625" customWidth="1"/>
    <col min="10" max="10" width="30.28515625" customWidth="1"/>
    <col min="11" max="11" width="26.7109375" customWidth="1"/>
  </cols>
  <sheetData>
    <row r="1" spans="1:12" ht="20.25" x14ac:dyDescent="0.3">
      <c r="A1" s="43" t="str">
        <f ca="1">IF(ISERROR(RIGHT(CELL("filename",A1),LEN(CELL("filename",A1))-FIND("]",CELL("filename",A1)))),
"",
RIGHT(CELL("filename",A1),LEN(CELL("filename",A1))-FIND("]",CELL("filename",A1))))</f>
        <v>Filter OR</v>
      </c>
      <c r="K1" s="11"/>
    </row>
    <row r="2" spans="1:12" ht="18" x14ac:dyDescent="0.25">
      <c r="A2" s="44" t="str">
        <f ca="1">Model_Name</f>
        <v>SP Filter OR List - Initial.xlsx</v>
      </c>
    </row>
    <row r="3" spans="1:12" x14ac:dyDescent="0.2">
      <c r="A3" s="54" t="s">
        <v>1</v>
      </c>
      <c r="B3" s="54"/>
      <c r="C3" s="54"/>
      <c r="D3" s="54"/>
      <c r="E3" s="54"/>
    </row>
    <row r="4" spans="1:12" ht="14.25" x14ac:dyDescent="0.2">
      <c r="B4" t="s">
        <v>2</v>
      </c>
      <c r="F4" s="1">
        <f>Overall_Error_Check</f>
        <v>0</v>
      </c>
    </row>
    <row r="5" spans="1:12" x14ac:dyDescent="0.2">
      <c r="A5" s="11"/>
    </row>
    <row r="6" spans="1:12" ht="16.5" thickBot="1" x14ac:dyDescent="0.3">
      <c r="B6" s="45">
        <f>MAX($B$5:$B5)+1</f>
        <v>1</v>
      </c>
      <c r="C6" s="2" t="str">
        <f ca="1">A1</f>
        <v>Filter OR</v>
      </c>
      <c r="D6" s="2"/>
      <c r="E6" s="2"/>
      <c r="F6" s="2"/>
      <c r="G6" s="2"/>
      <c r="H6" s="2"/>
      <c r="I6" s="2"/>
      <c r="J6" s="2"/>
      <c r="K6" s="2"/>
      <c r="L6" s="2"/>
    </row>
    <row r="7" spans="1:12" ht="12.75" thickTop="1" x14ac:dyDescent="0.2"/>
    <row r="8" spans="1:12" ht="16.5" x14ac:dyDescent="0.25">
      <c r="C8" s="3" t="s">
        <v>82</v>
      </c>
    </row>
    <row r="10" spans="1:12" x14ac:dyDescent="0.2">
      <c r="D10" s="13" t="s">
        <v>83</v>
      </c>
      <c r="E10" s="13" t="s">
        <v>84</v>
      </c>
    </row>
    <row r="11" spans="1:12" x14ac:dyDescent="0.2">
      <c r="D11" s="20" t="s">
        <v>85</v>
      </c>
      <c r="E11" s="20" t="s">
        <v>86</v>
      </c>
    </row>
    <row r="12" spans="1:12" x14ac:dyDescent="0.2">
      <c r="D12" s="20" t="s">
        <v>87</v>
      </c>
      <c r="E12" s="20" t="s">
        <v>88</v>
      </c>
    </row>
    <row r="13" spans="1:12" x14ac:dyDescent="0.2">
      <c r="D13" s="20" t="s">
        <v>99</v>
      </c>
      <c r="E13" s="20" t="s">
        <v>89</v>
      </c>
    </row>
    <row r="14" spans="1:12" x14ac:dyDescent="0.2">
      <c r="D14" s="20" t="s">
        <v>100</v>
      </c>
      <c r="E14" s="20" t="s">
        <v>90</v>
      </c>
    </row>
    <row r="15" spans="1:12" x14ac:dyDescent="0.2">
      <c r="D15" s="20" t="s">
        <v>91</v>
      </c>
      <c r="E15" s="20" t="s">
        <v>92</v>
      </c>
    </row>
    <row r="16" spans="1:12" x14ac:dyDescent="0.2">
      <c r="D16" s="20" t="s">
        <v>93</v>
      </c>
      <c r="E16" s="20" t="s">
        <v>94</v>
      </c>
    </row>
    <row r="17" spans="3:6" x14ac:dyDescent="0.2">
      <c r="D17" s="20" t="s">
        <v>95</v>
      </c>
      <c r="E17" s="20" t="s">
        <v>96</v>
      </c>
    </row>
    <row r="18" spans="3:6" x14ac:dyDescent="0.2">
      <c r="F18" s="38"/>
    </row>
    <row r="19" spans="3:6" x14ac:dyDescent="0.2">
      <c r="F19" s="38"/>
    </row>
    <row r="20" spans="3:6" ht="16.5" x14ac:dyDescent="0.25">
      <c r="C20" s="3" t="s">
        <v>97</v>
      </c>
      <c r="F20" s="38"/>
    </row>
    <row r="22" spans="3:6" x14ac:dyDescent="0.2">
      <c r="D22" s="13" t="s">
        <v>83</v>
      </c>
      <c r="E22" s="13" t="s">
        <v>84</v>
      </c>
      <c r="F22" s="13" t="s">
        <v>103</v>
      </c>
    </row>
  </sheetData>
  <mergeCells count="1">
    <mergeCell ref="A3:E3"/>
  </mergeCells>
  <conditionalFormatting sqref="F4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activeCell="D10" sqref="D10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3" t="str">
        <f ca="1">IF(ISERROR(RIGHT(CELL("filename",A1),LEN(CELL("filename",A1))-FIND("]",CELL("filename",A1)))),
"",
RIGHT(CELL("filename",A1),LEN(CELL("filename",A1))-FIND("]",CELL("filename",A1))))</f>
        <v>Error Checks</v>
      </c>
    </row>
    <row r="2" spans="1:11" ht="18" x14ac:dyDescent="0.25">
      <c r="A2" s="44" t="str">
        <f ca="1">Model_Name</f>
        <v>SP Filter OR List - Initial.xlsx</v>
      </c>
    </row>
    <row r="3" spans="1:11" x14ac:dyDescent="0.2">
      <c r="A3" s="54" t="s">
        <v>1</v>
      </c>
      <c r="B3" s="54"/>
      <c r="C3" s="54"/>
      <c r="D3" s="54"/>
      <c r="E3" s="54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5">
        <f>MAX($B$5:$B5)+1</f>
        <v>1</v>
      </c>
      <c r="C6" s="2" t="s">
        <v>64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65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66</v>
      </c>
    </row>
    <row r="11" spans="1:11" outlineLevel="1" x14ac:dyDescent="0.2"/>
    <row r="12" spans="1:11" ht="14.25" outlineLevel="1" x14ac:dyDescent="0.2">
      <c r="E12" t="s">
        <v>67</v>
      </c>
      <c r="I12" s="37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1"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58d06b-05e3-4c65-85ba-22cd93c7683f">
      <Terms xmlns="http://schemas.microsoft.com/office/infopath/2007/PartnerControls"/>
    </lcf76f155ced4ddcb4097134ff3c332f>
    <TaxCatchAll xmlns="ac914b5e-6dd4-4de9-b905-57df3d5402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6" ma:contentTypeDescription="Create a new document." ma:contentTypeScope="" ma:versionID="494508ebd4a3a05daa041fe618f41ef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7b5e71be2087c237b96495c3d5aaf0d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4E4C38-BF52-4BF4-B7C4-8E4875C370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619791-D556-4F22-833E-9B506B249334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ff58d06b-05e3-4c65-85ba-22cd93c7683f"/>
    <ds:schemaRef ds:uri="http://www.w3.org/XML/1998/namespace"/>
    <ds:schemaRef ds:uri="ac914b5e-6dd4-4de9-b905-57df3d54023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C4CDBC-7E81-45EC-B56B-34A573827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25</vt:i4>
      </vt:variant>
    </vt:vector>
  </HeadingPairs>
  <TitlesOfParts>
    <vt:vector size="32" baseType="lpstr">
      <vt:lpstr>Cover</vt:lpstr>
      <vt:lpstr>Navigator</vt:lpstr>
      <vt:lpstr>Style Guide</vt:lpstr>
      <vt:lpstr>Model Parameters</vt:lpstr>
      <vt:lpstr>Timing</vt:lpstr>
      <vt:lpstr>Filter OR</vt:lpstr>
      <vt:lpstr>Error Checks</vt:lpstr>
      <vt:lpstr>Client_Name</vt:lpstr>
      <vt:lpstr>Days_in_Year</vt:lpstr>
      <vt:lpstr>Example_Reporting_Month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Model_Name</vt:lpstr>
      <vt:lpstr>Model_Start_Date</vt:lpstr>
      <vt:lpstr>Months_in_Half_Yr</vt:lpstr>
      <vt:lpstr>Months_in_Month</vt:lpstr>
      <vt:lpstr>Months_in_Qtr</vt:lpstr>
      <vt:lpstr>Months_in_Year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Sam Ngo</cp:lastModifiedBy>
  <dcterms:created xsi:type="dcterms:W3CDTF">2012-10-20T20:39:47Z</dcterms:created>
  <dcterms:modified xsi:type="dcterms:W3CDTF">2023-07-16T23:41:36Z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  <property fmtid="{D5CDD505-2E9C-101B-9397-08002B2CF9AE}" pid="3" name="MediaServiceImageTags">
    <vt:lpwstr/>
  </property>
</Properties>
</file>