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scar\Documents\Tasks\2025\01 Jan\FFF\"/>
    </mc:Choice>
  </mc:AlternateContent>
  <xr:revisionPtr revIDLastSave="0" documentId="13_ncr:1_{C4430FE2-9492-4427-8E11-9096DC2901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ver" sheetId="1" r:id="rId1"/>
    <sheet name="Navigator" sheetId="3" r:id="rId2"/>
    <sheet name="Style Guide" sheetId="4" r:id="rId3"/>
    <sheet name="Model Parameters" sheetId="2" r:id="rId4"/>
    <sheet name="Movie Category" sheetId="9" r:id="rId5"/>
    <sheet name="Error Checks" sheetId="5" r:id="rId6"/>
  </sheets>
  <definedNames>
    <definedName name="Client_Name">'Model Parameters'!$G$12</definedName>
    <definedName name="Days_in_Year">'Model Parameters'!$G$19</definedName>
    <definedName name="ExternalData_1" localSheetId="0" hidden="1">Cover!#REF!</definedName>
    <definedName name="ExternalData_1" localSheetId="4" hidden="1">'Movie Category'!$D$207:$G$257</definedName>
    <definedName name="HL_1">Cover!$A$3</definedName>
    <definedName name="HL_2">Cover!$A$3</definedName>
    <definedName name="HL_3">'Style Guide'!$A$3</definedName>
    <definedName name="HL_4">'Model Parameters'!$A$3</definedName>
    <definedName name="HL_5">'Movie Category'!$A$3</definedName>
    <definedName name="HL_6">'Error Checks'!$A$3</definedName>
    <definedName name="HL_Model_Parameters">'Model Parameters'!$A$5</definedName>
    <definedName name="HL_Navigator">Navigator!$A$1</definedName>
    <definedName name="Model_Name">'Model Parameters'!$G$11</definedName>
    <definedName name="Months_in_Half_Yr">'Model Parameters'!$G$22</definedName>
    <definedName name="Months_in_Month">'Model Parameters'!$G$20</definedName>
    <definedName name="Months_in_Qtr">'Model Parameters'!$G$21</definedName>
    <definedName name="Months_in_Year">'Model Parameters'!$G$23</definedName>
    <definedName name="No_of_Parameters">'Movie Category'!$D$12</definedName>
    <definedName name="Overall_Error_Check">'Error Checks'!$M$17</definedName>
    <definedName name="Parameter">'Movie Category'!$D$9</definedName>
    <definedName name="Quarters_in_Year">'Model Parameters'!$G$24</definedName>
    <definedName name="Rounding_Accuracy">'Model Parameters'!$G$26</definedName>
    <definedName name="Text">'Movie Category'!$D$10</definedName>
    <definedName name="Thousand">'Model Parameters'!$G$31</definedName>
    <definedName name="Very_Large_Number">'Model Parameters'!$G$28</definedName>
    <definedName name="Very_Small_Number">'Model Parameters'!$G$29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9" l="1"/>
  <c r="G11" i="2"/>
  <c r="E17" i="5"/>
  <c r="I17" i="5"/>
  <c r="B6" i="5"/>
  <c r="B6" i="9" l="1"/>
  <c r="A1" i="9"/>
  <c r="C6" i="9" s="1"/>
  <c r="A1" i="5" l="1"/>
  <c r="I37" i="4" l="1"/>
  <c r="A1" i="2" l="1"/>
  <c r="A1" i="4"/>
  <c r="K74" i="4"/>
  <c r="K72" i="4"/>
  <c r="K70" i="4"/>
  <c r="I70" i="4"/>
  <c r="K68" i="4"/>
  <c r="I68" i="4"/>
  <c r="K66" i="4"/>
  <c r="K64" i="4"/>
  <c r="K62" i="4"/>
  <c r="K60" i="4"/>
  <c r="K53" i="4"/>
  <c r="K51" i="4"/>
  <c r="K49" i="4"/>
  <c r="I47" i="4"/>
  <c r="K45" i="4"/>
  <c r="K43" i="4"/>
  <c r="K41" i="4"/>
  <c r="I41" i="4"/>
  <c r="I49" i="4" s="1"/>
  <c r="K37" i="4"/>
  <c r="K35" i="4"/>
  <c r="K33" i="4"/>
  <c r="K31" i="4"/>
  <c r="K29" i="4"/>
  <c r="I29" i="4"/>
  <c r="K27" i="4"/>
  <c r="I20" i="4"/>
  <c r="I18" i="4"/>
  <c r="I16" i="4"/>
  <c r="I15" i="4"/>
  <c r="I14" i="4"/>
  <c r="I13" i="4"/>
  <c r="I11" i="4"/>
  <c r="I10" i="4"/>
  <c r="B6" i="4"/>
  <c r="B23" i="4" s="1"/>
  <c r="C5" i="1"/>
  <c r="B6" i="2"/>
  <c r="B15" i="2" s="1"/>
  <c r="I4" i="5" l="1"/>
  <c r="I4" i="2"/>
  <c r="A2" i="9"/>
  <c r="G4" i="3"/>
  <c r="I4" i="4"/>
  <c r="A2" i="2"/>
  <c r="A2" i="5"/>
  <c r="B56" i="4"/>
  <c r="A2" i="4"/>
  <c r="A2" i="3"/>
  <c r="C6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11A5022-DE75-4320-A50F-73E2906C02F5}" keepAlive="1" name="Query - Data" description="Connection to the 'Data' query in the workbook." type="5" refreshedVersion="8" background="1" saveData="1">
    <dbPr connection="Provider=Microsoft.Mashup.OleDb.1;Data Source=$Workbook$;Location=Data;Extended Properties=&quot;&quot;" command="SELECT * FROM [Data]"/>
  </connection>
  <connection id="2" xr16:uid="{06653404-BA9F-4E3E-A2A3-138BFB15CF29}" keepAlive="1" name="Query - TableCols" description="Connection to the 'TableCols' query in the workbook." type="5" refreshedVersion="0" background="1" saveData="1">
    <dbPr connection="Provider=Microsoft.Mashup.OleDb.1;Data Source=$Workbook$;Location=TableCols;Extended Properties=&quot;&quot;" command="SELECT * FROM [TableCols]"/>
  </connection>
</connections>
</file>

<file path=xl/sharedStrings.xml><?xml version="1.0" encoding="utf-8"?>
<sst xmlns="http://schemas.openxmlformats.org/spreadsheetml/2006/main" count="399" uniqueCount="178">
  <si>
    <t>Model Parameters</t>
  </si>
  <si>
    <t>Navigator</t>
  </si>
  <si>
    <t>Error Checks:</t>
  </si>
  <si>
    <t>General</t>
  </si>
  <si>
    <t>Key Inputs</t>
  </si>
  <si>
    <t>Model Name</t>
  </si>
  <si>
    <t>Client Name</t>
  </si>
  <si>
    <t>General Range Names</t>
  </si>
  <si>
    <t>Technical Assumptions</t>
  </si>
  <si>
    <t>Days in Year</t>
  </si>
  <si>
    <t>Months in Month</t>
  </si>
  <si>
    <t>Months in Quarter</t>
  </si>
  <si>
    <t>Months in Half Yr</t>
  </si>
  <si>
    <t>Months in Year</t>
  </si>
  <si>
    <t>Quarters in Year</t>
  </si>
  <si>
    <t>Rounding Accuracy</t>
  </si>
  <si>
    <t>Very Large Number</t>
  </si>
  <si>
    <t>Very Small Number</t>
  </si>
  <si>
    <t>Thousand</t>
  </si>
  <si>
    <t>General Cover Notes:</t>
  </si>
  <si>
    <t>Any queries, please e-mail:</t>
  </si>
  <si>
    <t>Website:</t>
  </si>
  <si>
    <t>www.sumproduct.com</t>
  </si>
  <si>
    <t>Table of Contents</t>
  </si>
  <si>
    <t>Cover</t>
  </si>
  <si>
    <t>Style Guide</t>
  </si>
  <si>
    <t>Formatting of Headers / Dividers</t>
  </si>
  <si>
    <t>Description</t>
  </si>
  <si>
    <t>Display</t>
  </si>
  <si>
    <t>Style Name</t>
  </si>
  <si>
    <t>Sheet Title</t>
  </si>
  <si>
    <t>Header 1</t>
  </si>
  <si>
    <t>Header 2</t>
  </si>
  <si>
    <t>Header 3</t>
  </si>
  <si>
    <t>Header 4</t>
  </si>
  <si>
    <t>Notes</t>
  </si>
  <si>
    <t>Table Heading</t>
  </si>
  <si>
    <t>Individual Cell Styles</t>
  </si>
  <si>
    <t>Assumption</t>
  </si>
  <si>
    <t>Constraint</t>
  </si>
  <si>
    <t>Empty</t>
  </si>
  <si>
    <t>Error Check</t>
  </si>
  <si>
    <t>Hyperlink</t>
  </si>
  <si>
    <t>Internal Reference</t>
  </si>
  <si>
    <t>Line Calculation</t>
  </si>
  <si>
    <t>Line Calc</t>
  </si>
  <si>
    <t>Line Total</t>
  </si>
  <si>
    <t>Parameter</t>
  </si>
  <si>
    <t>Range Name Description</t>
  </si>
  <si>
    <t>Not_Named</t>
  </si>
  <si>
    <t>Row Reference</t>
  </si>
  <si>
    <t>Row Ref</t>
  </si>
  <si>
    <t>Row Summary</t>
  </si>
  <si>
    <t>Units</t>
  </si>
  <si>
    <t>WIP</t>
  </si>
  <si>
    <t>Numerical Styles</t>
  </si>
  <si>
    <t>Comma</t>
  </si>
  <si>
    <t>Comma [0]</t>
  </si>
  <si>
    <t>Currency</t>
  </si>
  <si>
    <t>Currency [0]</t>
  </si>
  <si>
    <t>Date</t>
  </si>
  <si>
    <t>Date Heading</t>
  </si>
  <si>
    <t>Numbers 0</t>
  </si>
  <si>
    <t>Percent</t>
  </si>
  <si>
    <t>Error Checks</t>
  </si>
  <si>
    <t>Summary of Errors</t>
  </si>
  <si>
    <t>Assumptions</t>
  </si>
  <si>
    <t>A$</t>
  </si>
  <si>
    <t>SumProduct Pty Limited</t>
  </si>
  <si>
    <t>Data</t>
  </si>
  <si>
    <t>Movie Category</t>
  </si>
  <si>
    <t>Year</t>
  </si>
  <si>
    <t>Avatar</t>
  </si>
  <si>
    <t>Movie Title</t>
  </si>
  <si>
    <t>James Cameron</t>
  </si>
  <si>
    <t>Director(s)</t>
  </si>
  <si>
    <t>Science Fiction, Adventure</t>
  </si>
  <si>
    <t>Genre(s)</t>
  </si>
  <si>
    <t>Avengers: Endgame</t>
  </si>
  <si>
    <t>Anthony and Joe Russo</t>
  </si>
  <si>
    <t>Superhero, Action</t>
  </si>
  <si>
    <t>Avatar: The Way of Water</t>
  </si>
  <si>
    <t>Titanic</t>
  </si>
  <si>
    <t>Romance, Drama</t>
  </si>
  <si>
    <t>Star Wars: Episode VII – The Force Awakens</t>
  </si>
  <si>
    <t>J.J. Abrams</t>
  </si>
  <si>
    <t>Avengers: Infinity War</t>
  </si>
  <si>
    <t>Spider-Man: No Way Home</t>
  </si>
  <si>
    <t>Jon Watts</t>
  </si>
  <si>
    <t>Jurassic World</t>
  </si>
  <si>
    <t>Colin Trevorrow</t>
  </si>
  <si>
    <t>The Lion King</t>
  </si>
  <si>
    <t>Jon Favreau</t>
  </si>
  <si>
    <t>Animation, Musical, Drama</t>
  </si>
  <si>
    <t>The Avengers</t>
  </si>
  <si>
    <t>Joss Whedon</t>
  </si>
  <si>
    <t>Furious 7</t>
  </si>
  <si>
    <t>James Wan</t>
  </si>
  <si>
    <t>Action, Crime, Thriller</t>
  </si>
  <si>
    <t>Top Gun: Maverick</t>
  </si>
  <si>
    <t>Joseph Kosinski</t>
  </si>
  <si>
    <t>Frozen II</t>
  </si>
  <si>
    <t>Chris Buck, Jennifer Lee</t>
  </si>
  <si>
    <t>Animation, Musical, Fantasy</t>
  </si>
  <si>
    <t>Barbie</t>
  </si>
  <si>
    <t>Greta Gerwig</t>
  </si>
  <si>
    <t>Comedy, Fantasy, Adventure</t>
  </si>
  <si>
    <t>Avengers: Age of Ultron</t>
  </si>
  <si>
    <t>Black Panther</t>
  </si>
  <si>
    <t>Ryan Coogler</t>
  </si>
  <si>
    <t>Harry Potter and the Deathly Hallows – Part 2</t>
  </si>
  <si>
    <t>David Yates</t>
  </si>
  <si>
    <t>Star Wars: Episode VIII – The Last Jedi</t>
  </si>
  <si>
    <t>Rian Johnson</t>
  </si>
  <si>
    <t>Jurassic World: Fallen Kingdom</t>
  </si>
  <si>
    <t>J.A. Bayona</t>
  </si>
  <si>
    <t>Frozen</t>
  </si>
  <si>
    <t>Beauty and the Beast</t>
  </si>
  <si>
    <t>Bill Condon</t>
  </si>
  <si>
    <t>Romance, Fantasy, Musical</t>
  </si>
  <si>
    <t>Incredibles 2</t>
  </si>
  <si>
    <t>Brad Bird</t>
  </si>
  <si>
    <t>The Fate of the Furious</t>
  </si>
  <si>
    <t>F. Gary Gray</t>
  </si>
  <si>
    <t>Iron Man 3</t>
  </si>
  <si>
    <t>Shane Black</t>
  </si>
  <si>
    <t>Minions</t>
  </si>
  <si>
    <t>Pierre Coffin, Kyle Balda</t>
  </si>
  <si>
    <t>Animation, Comedy, Family</t>
  </si>
  <si>
    <t>Captain America: Civil War</t>
  </si>
  <si>
    <t>Aquaman</t>
  </si>
  <si>
    <t>Superhero, Action, Fantasy</t>
  </si>
  <si>
    <t>The Lord of the Rings: The Return of the King</t>
  </si>
  <si>
    <t>Peter Jackson</t>
  </si>
  <si>
    <t>Fantasy, Adventure</t>
  </si>
  <si>
    <t>Spider-Man: Far From Home</t>
  </si>
  <si>
    <t>Captain Marvel</t>
  </si>
  <si>
    <t>Anna Boden, Ryan Fleck</t>
  </si>
  <si>
    <t>Transformers: Age of Extinction</t>
  </si>
  <si>
    <t>Michael Bay</t>
  </si>
  <si>
    <t>Science Fiction, Action</t>
  </si>
  <si>
    <t>Skyfall</t>
  </si>
  <si>
    <t>Sam Mendes</t>
  </si>
  <si>
    <t>Action, Adventure, Thriller</t>
  </si>
  <si>
    <t>Transformers: Dark of the Moon</t>
  </si>
  <si>
    <t>The Dark Knight Rises</t>
  </si>
  <si>
    <t>Christopher Nolan</t>
  </si>
  <si>
    <t>Joker</t>
  </si>
  <si>
    <t>Todd Phillips</t>
  </si>
  <si>
    <t>Star Wars: Episode IX – The Rise of Skywalker</t>
  </si>
  <si>
    <t>Roger Allers, Rob Minkoff</t>
  </si>
  <si>
    <t>The Dark Knight</t>
  </si>
  <si>
    <t>Rogue One: A Star Wars Story</t>
  </si>
  <si>
    <t>Gareth Edwards</t>
  </si>
  <si>
    <t>Aladdin</t>
  </si>
  <si>
    <t>Guy Ritchie</t>
  </si>
  <si>
    <t>Pirates of the Caribbean: Dead Man's Chest</t>
  </si>
  <si>
    <t>Gore Verbinski</t>
  </si>
  <si>
    <t>Action, Adventure, Fantasy</t>
  </si>
  <si>
    <t>Despicable Me 3</t>
  </si>
  <si>
    <t>Finding Dory</t>
  </si>
  <si>
    <t>Andrew Stanton, Angus MacLane</t>
  </si>
  <si>
    <t>Animation, Adventure, Comedy</t>
  </si>
  <si>
    <t>Star Wars: Episode I – The Phantom Menace</t>
  </si>
  <si>
    <t>George Lucas</t>
  </si>
  <si>
    <t>Zootopia</t>
  </si>
  <si>
    <t>Byron Howard, Rich Moore</t>
  </si>
  <si>
    <t>The Hobbit: An Unexpected Journey</t>
  </si>
  <si>
    <t>The Hobbit: The Desolation of Smaug</t>
  </si>
  <si>
    <t>The Hobbit: The Battle of the Five Armies</t>
  </si>
  <si>
    <t>The Lord of the Rings: The Two Towers</t>
  </si>
  <si>
    <t>The Lord of the Rings: The Fellowship of the Ring</t>
  </si>
  <si>
    <t>Solution</t>
  </si>
  <si>
    <t>Primary Developers:  Valentina Fan and Talia Cao</t>
  </si>
  <si>
    <t>valentina.fan@sumproduct.com</t>
  </si>
  <si>
    <t>Columns</t>
  </si>
  <si>
    <t>Spare</t>
  </si>
  <si>
    <t>Movie Category - Suggested Solution.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</si>
</sst>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9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164" formatCode="&quot;ý&quot;;&quot;ý&quot;;&quot;þ&quot;"/>
    <numFmt numFmtId="165" formatCode="#,##0&quot;.&quot;"/>
    <numFmt numFmtId="166" formatCode="0.E+00"/>
    <numFmt numFmtId="167" formatCode=";;;"/>
    <numFmt numFmtId="168" formatCode="_(#,##0_);[Red]\(#,##0\);_(\-_);"/>
    <numFmt numFmtId="169" formatCode="_(&quot;$&quot;#,##0.0_);\(&quot;$&quot;#,##0.0\);_(&quot;-&quot;_)"/>
    <numFmt numFmtId="170" formatCode="_(#,##0.0_);\(#,##0.0\);_(&quot;-&quot;_)"/>
    <numFmt numFmtId="171" formatCode="&quot;Row &quot;###0"/>
    <numFmt numFmtId="172" formatCode="#,##0."/>
    <numFmt numFmtId="173" formatCode="_(#,##0_);\(#,##0\);_(\-_)"/>
    <numFmt numFmtId="174" formatCode="_(#,##0.00_);\(#,##0.00\);_(\-_._0_0_)"/>
    <numFmt numFmtId="175" formatCode="&quot;$&quot;* _(#,##0.00_);&quot;$&quot;* \(#,##0.00\);&quot;$&quot;* _(\-_._0_0_)"/>
    <numFmt numFmtId="176" formatCode="&quot;$&quot;* _(#,##0_);&quot;$&quot;* \(#,##0\);&quot;$&quot;* _(\-_)"/>
    <numFmt numFmtId="177" formatCode="[$-C09]dd\ mmm\ yy;@"/>
    <numFmt numFmtId="178" formatCode="mmm\ yy"/>
    <numFmt numFmtId="179" formatCode="[$-C09]d\ mmm\ yy;@"/>
  </numFmts>
  <fonts count="33" x14ac:knownFonts="1"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Wingdings"/>
      <charset val="2"/>
    </font>
    <font>
      <i/>
      <sz val="11"/>
      <color theme="0" tint="-0.34998626667073579"/>
      <name val="Calibri"/>
      <family val="2"/>
      <scheme val="minor"/>
    </font>
    <font>
      <b/>
      <u/>
      <sz val="8"/>
      <color indexed="56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i/>
      <sz val="11"/>
      <color theme="0" tint="-0.499984740745262"/>
      <name val="Calibri"/>
      <family val="2"/>
      <scheme val="minor"/>
    </font>
    <font>
      <sz val="8"/>
      <name val="Arial"/>
      <family val="2"/>
    </font>
    <font>
      <sz val="10"/>
      <color theme="1"/>
      <name val="Calibri"/>
      <family val="2"/>
      <scheme val="minor"/>
    </font>
    <font>
      <b/>
      <sz val="10"/>
      <color theme="8" tint="-0.499984740745262"/>
      <name val="Calibri"/>
      <family val="2"/>
      <scheme val="minor"/>
    </font>
    <font>
      <sz val="10"/>
      <color theme="8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16"/>
      <color theme="8" tint="-0.499984740745262"/>
      <name val="Arial"/>
      <family val="2"/>
    </font>
    <font>
      <sz val="14"/>
      <color theme="8" tint="-0.499984740745262"/>
      <name val="Arial"/>
      <family val="2"/>
    </font>
    <font>
      <b/>
      <sz val="12"/>
      <color theme="0"/>
      <name val="Arial"/>
      <family val="2"/>
    </font>
    <font>
      <b/>
      <sz val="13"/>
      <color theme="8" tint="-0.499984740745262"/>
      <name val="Arial"/>
      <family val="2"/>
    </font>
    <font>
      <b/>
      <sz val="11"/>
      <color theme="1"/>
      <name val="Arial"/>
      <family val="2"/>
    </font>
    <font>
      <b/>
      <sz val="11"/>
      <color theme="3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sz val="18"/>
      <color theme="3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8" tint="-0.499984740745262"/>
      <name val="Arial"/>
      <family val="2"/>
    </font>
    <font>
      <sz val="9"/>
      <color theme="0" tint="-0.499984740745262"/>
      <name val="Arial"/>
      <family val="2"/>
    </font>
    <font>
      <b/>
      <u/>
      <sz val="9"/>
      <color theme="1"/>
      <name val="Arial"/>
      <family val="2"/>
    </font>
    <font>
      <sz val="9"/>
      <name val="Arial"/>
      <family val="2"/>
    </font>
    <font>
      <i/>
      <sz val="9"/>
      <color theme="8" tint="-0.499984740745262"/>
      <name val="Arial"/>
      <family val="2"/>
    </font>
    <font>
      <sz val="9"/>
      <color theme="8" tint="0.39988402966399123"/>
      <name val="Arial"/>
      <family val="2"/>
    </font>
    <font>
      <sz val="9"/>
      <color rgb="FFFF0000"/>
      <name val="Arial"/>
      <family val="2"/>
    </font>
    <font>
      <i/>
      <sz val="8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gray125">
        <fgColor theme="8" tint="-0.499984740745262"/>
        <bgColor theme="8" tint="0.59996337778862885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174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4" fillId="0" borderId="0" applyNumberFormat="0" applyFill="0" applyBorder="0" applyProtection="0"/>
    <xf numFmtId="0" fontId="27" fillId="0" borderId="0" applyNumberFormat="0" applyFill="0" applyBorder="0">
      <alignment horizontal="left"/>
      <protection locked="0"/>
    </xf>
    <xf numFmtId="0" fontId="15" fillId="0" borderId="0" applyNumberFormat="0" applyFill="0" applyBorder="0" applyProtection="0"/>
    <xf numFmtId="0" fontId="16" fillId="3" borderId="1" applyNumberFormat="0" applyProtection="0"/>
    <xf numFmtId="0" fontId="17" fillId="0" borderId="0" applyNumberFormat="0" applyFill="0" applyAlignment="0" applyProtection="0"/>
    <xf numFmtId="0" fontId="18" fillId="0" borderId="0" applyNumberFormat="0" applyFill="0" applyAlignment="0" applyProtection="0"/>
    <xf numFmtId="0" fontId="26" fillId="0" borderId="3" applyNumberFormat="0" applyAlignment="0">
      <alignment horizontal="center"/>
    </xf>
    <xf numFmtId="0" fontId="25" fillId="4" borderId="4" applyNumberFormat="0" applyAlignment="0">
      <protection locked="0"/>
    </xf>
    <xf numFmtId="0" fontId="3" fillId="0" borderId="0" applyNumberFormat="0" applyFill="0" applyBorder="0"/>
    <xf numFmtId="179" fontId="23" fillId="0" borderId="0" applyFill="0" applyBorder="0" applyProtection="0">
      <alignment horizontal="center"/>
    </xf>
    <xf numFmtId="178" fontId="24" fillId="0" borderId="0" applyFill="0" applyBorder="0" applyProtection="0">
      <alignment horizontal="center"/>
    </xf>
    <xf numFmtId="167" fontId="1" fillId="5" borderId="4" applyAlignment="0"/>
    <xf numFmtId="164" fontId="2" fillId="2" borderId="2">
      <alignment horizontal="center"/>
      <protection locked="0"/>
    </xf>
    <xf numFmtId="0" fontId="4" fillId="0" borderId="0" applyFill="0" applyBorder="0">
      <alignment horizontal="left" vertical="center"/>
      <protection locked="0"/>
    </xf>
    <xf numFmtId="41" fontId="28" fillId="6" borderId="5" applyNumberFormat="0" applyAlignment="0"/>
    <xf numFmtId="41" fontId="1" fillId="0" borderId="6" applyNumberFormat="0" applyFont="0" applyFill="0" applyAlignment="0"/>
    <xf numFmtId="168" fontId="1" fillId="0" borderId="7" applyNumberFormat="0" applyFont="0" applyFill="0" applyAlignment="0" applyProtection="0"/>
    <xf numFmtId="0" fontId="6" fillId="0" borderId="0"/>
    <xf numFmtId="0" fontId="32" fillId="0" borderId="8" applyNumberFormat="0" applyFill="0" applyBorder="0"/>
    <xf numFmtId="168" fontId="1" fillId="0" borderId="0" applyFont="0" applyFill="0" applyBorder="0" applyAlignment="0" applyProtection="0"/>
    <xf numFmtId="0" fontId="26" fillId="7" borderId="2" applyNumberFormat="0" applyAlignment="0" applyProtection="0"/>
    <xf numFmtId="0" fontId="7" fillId="0" borderId="0" applyNumberFormat="0" applyFill="0" applyBorder="0" applyAlignment="0" applyProtection="0"/>
    <xf numFmtId="169" fontId="8" fillId="0" borderId="0" applyFill="0" applyBorder="0">
      <alignment horizontal="right" vertical="center"/>
    </xf>
    <xf numFmtId="170" fontId="8" fillId="0" borderId="0" applyFill="0" applyBorder="0">
      <alignment horizontal="right" vertical="center"/>
    </xf>
    <xf numFmtId="171" fontId="29" fillId="7" borderId="4">
      <alignment horizontal="center"/>
    </xf>
    <xf numFmtId="41" fontId="5" fillId="8" borderId="5" applyFont="0" applyAlignment="0"/>
    <xf numFmtId="0" fontId="13" fillId="11" borderId="0" applyNumberFormat="0">
      <alignment horizontal="center"/>
    </xf>
    <xf numFmtId="0" fontId="30" fillId="0" borderId="0" applyNumberFormat="0" applyFill="0" applyBorder="0" applyProtection="0"/>
    <xf numFmtId="0" fontId="31" fillId="9" borderId="9" applyNumberFormat="0" applyAlignment="0">
      <protection locked="0"/>
    </xf>
    <xf numFmtId="0" fontId="22" fillId="0" borderId="0" applyNumberFormat="0" applyFill="0" applyBorder="0" applyAlignment="0" applyProtection="0"/>
    <xf numFmtId="0" fontId="20" fillId="0" borderId="1" applyNumberFormat="0" applyFill="0" applyAlignment="0" applyProtection="0"/>
    <xf numFmtId="0" fontId="21" fillId="0" borderId="10" applyNumberFormat="0" applyFill="0" applyAlignment="0" applyProtection="0"/>
    <xf numFmtId="0" fontId="19" fillId="0" borderId="11" applyNumberFormat="0" applyFill="0" applyAlignment="0" applyProtection="0"/>
    <xf numFmtId="0" fontId="18" fillId="0" borderId="12" applyNumberFormat="0" applyFill="0" applyAlignment="0" applyProtection="0"/>
    <xf numFmtId="172" fontId="16" fillId="3" borderId="1"/>
  </cellStyleXfs>
  <cellXfs count="54">
    <xf numFmtId="0" fontId="0" fillId="0" borderId="0" xfId="0"/>
    <xf numFmtId="164" fontId="2" fillId="2" borderId="2" xfId="0" applyNumberFormat="1" applyFont="1" applyFill="1" applyBorder="1" applyAlignment="1" applyProtection="1">
      <alignment horizontal="center"/>
      <protection locked="0"/>
    </xf>
    <xf numFmtId="0" fontId="16" fillId="3" borderId="1" xfId="10"/>
    <xf numFmtId="0" fontId="17" fillId="0" borderId="0" xfId="11"/>
    <xf numFmtId="0" fontId="18" fillId="0" borderId="0" xfId="12"/>
    <xf numFmtId="0" fontId="26" fillId="0" borderId="3" xfId="13" applyAlignment="1">
      <alignment horizontal="center"/>
    </xf>
    <xf numFmtId="166" fontId="26" fillId="0" borderId="3" xfId="13" applyNumberFormat="1" applyAlignment="1">
      <alignment horizontal="center"/>
    </xf>
    <xf numFmtId="0" fontId="9" fillId="0" borderId="0" xfId="0" applyFont="1"/>
    <xf numFmtId="0" fontId="10" fillId="0" borderId="0" xfId="12" applyFont="1" applyAlignment="1">
      <alignment horizontal="left" vertical="center"/>
    </xf>
    <xf numFmtId="0" fontId="11" fillId="0" borderId="0" xfId="0" applyFont="1"/>
    <xf numFmtId="0" fontId="11" fillId="0" borderId="0" xfId="6" applyFont="1" applyAlignment="1">
      <alignment horizontal="left" vertical="center"/>
    </xf>
    <xf numFmtId="0" fontId="27" fillId="0" borderId="0" xfId="8">
      <alignment horizontal="left"/>
      <protection locked="0"/>
    </xf>
    <xf numFmtId="0" fontId="27" fillId="0" borderId="0" xfId="8" applyAlignment="1">
      <alignment horizontal="right"/>
      <protection locked="0"/>
    </xf>
    <xf numFmtId="0" fontId="13" fillId="11" borderId="0" xfId="33">
      <alignment horizontal="center"/>
    </xf>
    <xf numFmtId="0" fontId="14" fillId="0" borderId="0" xfId="7" applyBorder="1"/>
    <xf numFmtId="0" fontId="12" fillId="0" borderId="0" xfId="0" applyFont="1" applyAlignment="1">
      <alignment horizontal="left"/>
    </xf>
    <xf numFmtId="0" fontId="15" fillId="0" borderId="0" xfId="9" applyBorder="1"/>
    <xf numFmtId="0" fontId="0" fillId="0" borderId="0" xfId="0" applyAlignment="1">
      <alignment horizontal="left"/>
    </xf>
    <xf numFmtId="0" fontId="19" fillId="0" borderId="0" xfId="6" applyBorder="1"/>
    <xf numFmtId="0" fontId="32" fillId="0" borderId="0" xfId="25" applyBorder="1"/>
    <xf numFmtId="0" fontId="25" fillId="4" borderId="4" xfId="14">
      <protection locked="0"/>
    </xf>
    <xf numFmtId="0" fontId="12" fillId="0" borderId="0" xfId="0" applyFont="1"/>
    <xf numFmtId="0" fontId="26" fillId="0" borderId="3" xfId="13" applyAlignment="1"/>
    <xf numFmtId="167" fontId="1" fillId="5" borderId="4" xfId="18"/>
    <xf numFmtId="164" fontId="2" fillId="2" borderId="2" xfId="19">
      <alignment horizontal="center"/>
      <protection locked="0"/>
    </xf>
    <xf numFmtId="0" fontId="28" fillId="6" borderId="5" xfId="21" applyNumberFormat="1"/>
    <xf numFmtId="0" fontId="0" fillId="0" borderId="6" xfId="22" applyNumberFormat="1" applyFont="1"/>
    <xf numFmtId="0" fontId="0" fillId="0" borderId="7" xfId="23" applyNumberFormat="1" applyFont="1"/>
    <xf numFmtId="0" fontId="26" fillId="7" borderId="2" xfId="27"/>
    <xf numFmtId="0" fontId="7" fillId="0" borderId="0" xfId="28"/>
    <xf numFmtId="171" fontId="29" fillId="7" borderId="4" xfId="31">
      <alignment horizontal="center"/>
    </xf>
    <xf numFmtId="41" fontId="0" fillId="8" borderId="5" xfId="32" applyFont="1"/>
    <xf numFmtId="0" fontId="30" fillId="0" borderId="0" xfId="34"/>
    <xf numFmtId="0" fontId="31" fillId="9" borderId="9" xfId="35">
      <protection locked="0"/>
    </xf>
    <xf numFmtId="173" fontId="0" fillId="0" borderId="0" xfId="2" applyFont="1"/>
    <xf numFmtId="168" fontId="0" fillId="0" borderId="0" xfId="26" applyFont="1"/>
    <xf numFmtId="9" fontId="0" fillId="0" borderId="0" xfId="5" applyFont="1"/>
    <xf numFmtId="164" fontId="2" fillId="10" borderId="2" xfId="0" applyNumberFormat="1" applyFont="1" applyFill="1" applyBorder="1" applyAlignment="1" applyProtection="1">
      <alignment horizontal="center"/>
      <protection locked="0"/>
    </xf>
    <xf numFmtId="0" fontId="3" fillId="0" borderId="0" xfId="15"/>
    <xf numFmtId="165" fontId="16" fillId="3" borderId="1" xfId="10" applyNumberFormat="1"/>
    <xf numFmtId="0" fontId="14" fillId="0" borderId="0" xfId="7"/>
    <xf numFmtId="0" fontId="15" fillId="0" borderId="0" xfId="9"/>
    <xf numFmtId="172" fontId="16" fillId="3" borderId="1" xfId="41"/>
    <xf numFmtId="174" fontId="0" fillId="0" borderId="0" xfId="1" applyFont="1"/>
    <xf numFmtId="175" fontId="0" fillId="0" borderId="0" xfId="3" applyNumberFormat="1" applyFont="1"/>
    <xf numFmtId="176" fontId="0" fillId="0" borderId="0" xfId="4" applyNumberFormat="1" applyFont="1"/>
    <xf numFmtId="177" fontId="23" fillId="0" borderId="0" xfId="16" applyNumberFormat="1" applyBorder="1">
      <alignment horizontal="center"/>
    </xf>
    <xf numFmtId="178" fontId="24" fillId="0" borderId="0" xfId="17" applyBorder="1">
      <alignment horizontal="center"/>
    </xf>
    <xf numFmtId="0" fontId="11" fillId="0" borderId="0" xfId="6" applyFont="1" applyAlignment="1">
      <alignment horizontal="left" vertical="center"/>
    </xf>
    <xf numFmtId="0" fontId="27" fillId="0" borderId="0" xfId="8">
      <alignment horizontal="left"/>
      <protection locked="0"/>
    </xf>
    <xf numFmtId="0" fontId="0" fillId="0" borderId="0" xfId="0"/>
    <xf numFmtId="0" fontId="13" fillId="11" borderId="0" xfId="33">
      <alignment horizontal="center"/>
    </xf>
    <xf numFmtId="0" fontId="26" fillId="0" borderId="3" xfId="13" applyAlignment="1">
      <alignment horizontal="left"/>
    </xf>
    <xf numFmtId="0" fontId="25" fillId="4" borderId="4" xfId="14" applyAlignment="1">
      <alignment horizontal="left"/>
      <protection locked="0"/>
    </xf>
  </cellXfs>
  <cellStyles count="42">
    <cellStyle name="Accounts Ref" xfId="15" xr:uid="{00000000-0005-0000-0000-000000000000}"/>
    <cellStyle name="Assumption" xfId="14" xr:uid="{00000000-0005-0000-0000-000001000000}"/>
    <cellStyle name="Comma" xfId="1" builtinId="3" customBuiltin="1"/>
    <cellStyle name="Comma [0]" xfId="2" builtinId="6" customBuiltin="1"/>
    <cellStyle name="Constraint" xfId="13" xr:uid="{00000000-0005-0000-0000-000004000000}"/>
    <cellStyle name="Currency" xfId="3" builtinId="4"/>
    <cellStyle name="Currency [0]" xfId="4" builtinId="7"/>
    <cellStyle name="Date" xfId="16" xr:uid="{00000000-0005-0000-0000-000007000000}"/>
    <cellStyle name="Date Heading" xfId="17" xr:uid="{00000000-0005-0000-0000-000008000000}"/>
    <cellStyle name="Empty" xfId="18" xr:uid="{00000000-0005-0000-0000-000009000000}"/>
    <cellStyle name="Error_Checks" xfId="19" xr:uid="{00000000-0005-0000-0000-00000A000000}"/>
    <cellStyle name="Heading 1" xfId="37" builtinId="16" customBuiltin="1"/>
    <cellStyle name="Heading 1 Number" xfId="41" xr:uid="{00000000-0005-0000-0000-00000C000000}"/>
    <cellStyle name="Heading 1 Text" xfId="10" xr:uid="{00000000-0005-0000-0000-00000D000000}"/>
    <cellStyle name="Heading 2" xfId="38" builtinId="17" customBuiltin="1"/>
    <cellStyle name="Heading 2 Text" xfId="11" xr:uid="{00000000-0005-0000-0000-00000F000000}"/>
    <cellStyle name="Heading 3" xfId="39" builtinId="18" customBuiltin="1"/>
    <cellStyle name="Heading 3 Text" xfId="12" xr:uid="{00000000-0005-0000-0000-000011000000}"/>
    <cellStyle name="Heading 4" xfId="6" builtinId="19" customBuiltin="1"/>
    <cellStyle name="Hyperlink" xfId="8" builtinId="8" customBuiltin="1"/>
    <cellStyle name="Hyperlink Text" xfId="20" xr:uid="{00000000-0005-0000-0000-000014000000}"/>
    <cellStyle name="Internal Ref" xfId="21" xr:uid="{00000000-0005-0000-0000-000015000000}"/>
    <cellStyle name="Line Calc" xfId="22" xr:uid="{00000000-0005-0000-0000-000016000000}"/>
    <cellStyle name="Line Total" xfId="23" xr:uid="{00000000-0005-0000-0000-000017000000}"/>
    <cellStyle name="Model Name" xfId="9" xr:uid="{00000000-0005-0000-0000-000018000000}"/>
    <cellStyle name="Normal" xfId="0" builtinId="0" customBuiltin="1"/>
    <cellStyle name="Normal 2" xfId="24" xr:uid="{00000000-0005-0000-0000-00001A000000}"/>
    <cellStyle name="Notes" xfId="25" xr:uid="{00000000-0005-0000-0000-00001B000000}"/>
    <cellStyle name="Numbers 0" xfId="26" xr:uid="{00000000-0005-0000-0000-00001C000000}"/>
    <cellStyle name="Parameter" xfId="27" xr:uid="{00000000-0005-0000-0000-00001D000000}"/>
    <cellStyle name="Percent" xfId="5" builtinId="5"/>
    <cellStyle name="Range Name Description" xfId="28" xr:uid="{00000000-0005-0000-0000-00001F000000}"/>
    <cellStyle name="Right Currency" xfId="29" xr:uid="{00000000-0005-0000-0000-000020000000}"/>
    <cellStyle name="Right Number" xfId="30" xr:uid="{00000000-0005-0000-0000-000021000000}"/>
    <cellStyle name="Row Ref" xfId="31" xr:uid="{00000000-0005-0000-0000-000022000000}"/>
    <cellStyle name="Row_Summary" xfId="32" xr:uid="{00000000-0005-0000-0000-000023000000}"/>
    <cellStyle name="Sheet Title" xfId="7" xr:uid="{00000000-0005-0000-0000-000024000000}"/>
    <cellStyle name="Table_Heading" xfId="33" xr:uid="{00000000-0005-0000-0000-000025000000}"/>
    <cellStyle name="Title" xfId="36" builtinId="15" customBuiltin="1"/>
    <cellStyle name="Total" xfId="40" builtinId="25" customBuiltin="1"/>
    <cellStyle name="Units" xfId="34" xr:uid="{00000000-0005-0000-0000-000028000000}"/>
    <cellStyle name="WIP" xfId="35" xr:uid="{00000000-0005-0000-0000-000029000000}"/>
  </cellStyles>
  <dxfs count="17"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FF00"/>
      </font>
      <fill>
        <patternFill>
          <bgColor rgb="FFFF0000"/>
        </patternFill>
      </fill>
    </dxf>
    <dxf>
      <fill>
        <patternFill patternType="solid">
          <fgColor theme="9" tint="0.79995117038483843"/>
          <bgColor rgb="FFDAF2D0"/>
        </patternFill>
      </fill>
    </dxf>
    <dxf>
      <fill>
        <patternFill patternType="solid">
          <fgColor theme="9" tint="0.79995117038483843"/>
          <bgColor rgb="FFDAF2D0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rgb="FFDAF2D0"/>
        </top>
      </border>
    </dxf>
    <dxf>
      <font>
        <b/>
        <color theme="0"/>
      </font>
      <fill>
        <patternFill patternType="solid">
          <fgColor theme="9"/>
          <bgColor rgb="FF4EA72E"/>
        </patternFill>
      </fill>
    </dxf>
    <dxf>
      <font>
        <color theme="1"/>
      </font>
      <border>
        <left style="thin">
          <color rgb="FF8ED973"/>
        </left>
        <right style="thin">
          <color rgb="FF8ED973"/>
        </right>
        <top style="thin">
          <color rgb="FF8ED973"/>
        </top>
        <bottom style="thin">
          <color rgb="FF8ED973"/>
        </bottom>
        <horizontal style="thin">
          <color rgb="FF8ED973"/>
        </horizontal>
      </border>
    </dxf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ont>
        <b/>
        <i val="0"/>
      </font>
      <fill>
        <patternFill>
          <bgColor theme="1" tint="0.499984740745262"/>
        </patternFill>
      </fill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Table Style 1" pivot="0" count="3" xr9:uid="{00000000-0011-0000-FFFF-FFFF00000000}">
      <tableStyleElement type="headerRow" dxfId="16"/>
      <tableStyleElement type="firstRowStripe" dxfId="15"/>
      <tableStyleElement type="secondRowStripe" dxfId="14"/>
    </tableStyle>
    <tableStyle name="TableStyleMediumGreen" pivot="0" count="7" xr9:uid="{FB4BB559-462E-41CD-ABEC-3D78CB91DD1C}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</tableStyles>
  <colors>
    <mruColors>
      <color rgb="FFDAF2D0"/>
      <color rgb="FF4EA72E"/>
      <color rgb="FF8ED97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</xdr:row>
      <xdr:rowOff>168378</xdr:rowOff>
    </xdr:from>
    <xdr:to>
      <xdr:col>3</xdr:col>
      <xdr:colOff>229658</xdr:colOff>
      <xdr:row>11</xdr:row>
      <xdr:rowOff>117475</xdr:rowOff>
    </xdr:to>
    <xdr:pic>
      <xdr:nvPicPr>
        <xdr:cNvPr id="2" name="Picture 1" descr="SP Logo 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667" y="1533628"/>
          <a:ext cx="2048933" cy="784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4520D09C-0EDE-4B04-9F62-E271980196FA}" autoFormatId="16" applyNumberFormats="0" applyBorderFormats="0" applyFontFormats="0" applyPatternFormats="0" applyAlignmentFormats="0" applyWidthHeightFormats="0">
  <queryTableRefresh nextId="5">
    <queryTableFields count="4">
      <queryTableField id="1" name="Year" tableColumnId="1"/>
      <queryTableField id="2" name="Movie Title" tableColumnId="2"/>
      <queryTableField id="3" name="Director(s)" tableColumnId="3"/>
      <queryTableField id="4" name="Genre(s)" tableColumnId="4"/>
    </queryTableFields>
  </queryTableRefresh>
</queryTable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D7F9A9D-804F-4ECB-A6C2-A88574CB85A1}" name="MovieCategory" displayName="MovieCategory" ref="D10:D202" totalsRowShown="0" headerRowCellStyle="Table_Heading" dataCellStyle="Assumption">
  <tableColumns count="1">
    <tableColumn id="1" xr3:uid="{3E063331-0F71-4A45-B915-0CD76CD24423}" name="Description" dataCellStyle="Assumption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49BC2B7-27BA-4B69-B1C6-D4015AC1B04B}" name="TableCols" displayName="TableCols" ref="F10:F14" totalsRowShown="0" headerRowCellStyle="Table_Heading" dataCellStyle="Assumption">
  <tableColumns count="1">
    <tableColumn id="1" xr3:uid="{2083E9C2-6C42-40B5-8924-A9C76CF8CCFB}" name="Columns" dataCellStyle="Assumption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668B3773-ACCD-490D-AB06-EAA9E8FDF7DB}" name="Data" displayName="Data" ref="D207:G257" tableType="queryTable" totalsRowShown="0">
  <autoFilter ref="D207:G257" xr:uid="{668B3773-ACCD-490D-AB06-EAA9E8FDF7DB}"/>
  <tableColumns count="4">
    <tableColumn id="1" xr3:uid="{A7E325CC-B224-4594-BA7D-76A9784220E5}" uniqueName="1" name="Year" queryTableFieldId="1"/>
    <tableColumn id="2" xr3:uid="{E579DA6F-07DA-4022-A003-57B08CC1AA60}" uniqueName="2" name="Movie Title" queryTableFieldId="2"/>
    <tableColumn id="3" xr3:uid="{84C3E958-0226-4F45-99F5-B1C646A40C13}" uniqueName="3" name="Director(s)" queryTableFieldId="3"/>
    <tableColumn id="4" xr3:uid="{A02F5C37-A6D4-4FA0-99A4-7CF11E7F2B58}" uniqueName="4" name="Genre(s)" queryTableFieldId="4"/>
  </tableColumns>
  <tableStyleInfo name="TableStyleMediumGreen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Custom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4EA72E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valentina.fan@sumproduct.com" TargetMode="External"/><Relationship Id="rId2" Type="http://schemas.openxmlformats.org/officeDocument/2006/relationships/hyperlink" Target="http://www.sumproduct.com/" TargetMode="External"/><Relationship Id="rId1" Type="http://schemas.openxmlformats.org/officeDocument/2006/relationships/hyperlink" Target="mailto:valentina.fan@sumproduct.com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3:P22"/>
  <sheetViews>
    <sheetView showGridLines="0" tabSelected="1" zoomScaleNormal="100" workbookViewId="0"/>
  </sheetViews>
  <sheetFormatPr defaultRowHeight="12" x14ac:dyDescent="0.2"/>
  <cols>
    <col min="1" max="1" width="7" bestFit="1" customWidth="1"/>
    <col min="2" max="2" width="13.42578125" customWidth="1"/>
    <col min="3" max="3" width="27.28515625" bestFit="1" customWidth="1"/>
    <col min="4" max="5" width="3.7109375" customWidth="1"/>
    <col min="6" max="6" width="21.28515625" customWidth="1"/>
  </cols>
  <sheetData>
    <row r="3" spans="1:16" x14ac:dyDescent="0.2">
      <c r="A3" s="11" t="s">
        <v>1</v>
      </c>
    </row>
    <row r="5" spans="1:16" ht="20.25" x14ac:dyDescent="0.3">
      <c r="C5" s="40" t="str">
        <f>Client_Name</f>
        <v>SumProduct Pty Limited</v>
      </c>
      <c r="D5" s="7"/>
      <c r="E5" s="7"/>
      <c r="F5" s="7"/>
      <c r="G5" s="7"/>
    </row>
    <row r="6" spans="1:16" ht="18" x14ac:dyDescent="0.25">
      <c r="C6" s="41" t="str">
        <f ca="1">Model_Name</f>
        <v>SP Movie Category - Suggested Solution.xlsx</v>
      </c>
      <c r="D6" s="7"/>
      <c r="E6" s="7"/>
      <c r="F6" s="7"/>
      <c r="G6" s="7"/>
    </row>
    <row r="7" spans="1:16" ht="12.75" x14ac:dyDescent="0.2">
      <c r="C7" s="7"/>
      <c r="D7" s="7"/>
      <c r="E7" s="7"/>
      <c r="F7" s="7"/>
      <c r="G7" s="7"/>
    </row>
    <row r="8" spans="1:16" ht="12.75" x14ac:dyDescent="0.2">
      <c r="C8" s="7"/>
      <c r="D8" s="7"/>
      <c r="E8" s="7"/>
      <c r="F8" s="7"/>
      <c r="G8" s="7"/>
    </row>
    <row r="9" spans="1:16" ht="12.75" x14ac:dyDescent="0.2">
      <c r="C9" s="7"/>
      <c r="D9" s="7"/>
      <c r="E9" s="7"/>
      <c r="F9" s="7"/>
      <c r="G9" s="7"/>
    </row>
    <row r="10" spans="1:16" ht="12.75" x14ac:dyDescent="0.2">
      <c r="C10" s="7"/>
      <c r="D10" s="7"/>
      <c r="E10" s="7"/>
      <c r="F10" s="7"/>
      <c r="G10" s="7"/>
    </row>
    <row r="11" spans="1:16" ht="15" x14ac:dyDescent="0.25">
      <c r="C11" s="7"/>
      <c r="D11" s="7"/>
      <c r="E11" s="7"/>
      <c r="F11" s="7"/>
      <c r="G11" s="7"/>
      <c r="P11" s="38"/>
    </row>
    <row r="12" spans="1:16" ht="12.75" x14ac:dyDescent="0.2">
      <c r="C12" s="7"/>
      <c r="D12" s="7"/>
      <c r="E12" s="7"/>
      <c r="F12" s="7"/>
      <c r="G12" s="7"/>
    </row>
    <row r="13" spans="1:16" ht="12.75" x14ac:dyDescent="0.2">
      <c r="C13" s="7"/>
      <c r="D13" s="7"/>
      <c r="E13" s="7"/>
      <c r="F13" s="7"/>
      <c r="G13" s="7"/>
    </row>
    <row r="14" spans="1:16" ht="12.75" x14ac:dyDescent="0.2">
      <c r="C14" s="8" t="s">
        <v>173</v>
      </c>
      <c r="D14" s="7"/>
      <c r="E14" s="7"/>
      <c r="F14" s="7"/>
      <c r="G14" s="7"/>
    </row>
    <row r="15" spans="1:16" ht="12.75" x14ac:dyDescent="0.2">
      <c r="C15" s="9"/>
      <c r="D15" s="7"/>
      <c r="E15" s="7"/>
      <c r="F15" s="7"/>
      <c r="G15" s="7"/>
    </row>
    <row r="16" spans="1:16" ht="12.75" x14ac:dyDescent="0.2">
      <c r="C16" s="8" t="s">
        <v>19</v>
      </c>
      <c r="D16" s="7"/>
      <c r="E16" s="7"/>
      <c r="F16" s="7"/>
      <c r="G16" s="7"/>
    </row>
    <row r="17" spans="3:7" ht="12.75" x14ac:dyDescent="0.2">
      <c r="C17" s="48" t="s">
        <v>177</v>
      </c>
      <c r="D17" s="48"/>
      <c r="E17" s="48"/>
      <c r="F17" s="48"/>
      <c r="G17" s="48"/>
    </row>
    <row r="18" spans="3:7" ht="12.75" x14ac:dyDescent="0.2">
      <c r="C18" s="48"/>
      <c r="D18" s="48"/>
      <c r="E18" s="48"/>
      <c r="F18" s="48"/>
      <c r="G18" s="48"/>
    </row>
    <row r="19" spans="3:7" ht="12.75" x14ac:dyDescent="0.2">
      <c r="C19" s="10"/>
      <c r="D19" s="7"/>
      <c r="E19" s="7"/>
      <c r="F19" s="7"/>
      <c r="G19" s="7"/>
    </row>
    <row r="20" spans="3:7" ht="12.75" x14ac:dyDescent="0.2">
      <c r="C20" s="10"/>
      <c r="D20" s="7"/>
      <c r="E20" s="7"/>
      <c r="F20" s="7"/>
      <c r="G20" s="7"/>
    </row>
    <row r="21" spans="3:7" ht="12.75" x14ac:dyDescent="0.2">
      <c r="C21" s="10" t="s">
        <v>20</v>
      </c>
      <c r="D21" s="49" t="s">
        <v>174</v>
      </c>
      <c r="E21" s="49"/>
      <c r="F21" s="49"/>
      <c r="G21" s="7"/>
    </row>
    <row r="22" spans="3:7" ht="12.75" x14ac:dyDescent="0.2">
      <c r="C22" s="10" t="s">
        <v>21</v>
      </c>
      <c r="D22" s="49" t="s">
        <v>22</v>
      </c>
      <c r="E22" s="49"/>
      <c r="F22" s="49"/>
      <c r="G22" s="7"/>
    </row>
  </sheetData>
  <mergeCells count="4">
    <mergeCell ref="C17:G17"/>
    <mergeCell ref="C18:G18"/>
    <mergeCell ref="D21:F21"/>
    <mergeCell ref="D22:F22"/>
  </mergeCells>
  <hyperlinks>
    <hyperlink ref="D21" r:id="rId1" xr:uid="{00000000-0004-0000-0000-000000000000}"/>
    <hyperlink ref="D22" r:id="rId2" xr:uid="{00000000-0004-0000-0000-000001000000}"/>
    <hyperlink ref="A3" location="HL_Navigator" display="Navigator" xr:uid="{00000000-0004-0000-0000-000002000000}"/>
    <hyperlink ref="D21:F21" r:id="rId3" display="sam.ngo@sumproduct.com" xr:uid="{CF0951B7-5206-43E2-8739-77981001F47B}"/>
  </hyperlinks>
  <pageMargins left="0.7" right="0.7" top="0.75" bottom="0.75" header="0.3" footer="0.3"/>
  <pageSetup paperSize="9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13"/>
  <sheetViews>
    <sheetView showGridLines="0" zoomScaleNormal="100" workbookViewId="0">
      <pane ySplit="4" topLeftCell="A5" activePane="bottomLeft" state="frozen"/>
      <selection pane="bottomLeft" activeCell="A5" sqref="A5"/>
    </sheetView>
  </sheetViews>
  <sheetFormatPr defaultRowHeight="12" x14ac:dyDescent="0.2"/>
  <cols>
    <col min="1" max="5" width="3.7109375" customWidth="1"/>
    <col min="6" max="6" width="17.7109375" customWidth="1"/>
  </cols>
  <sheetData>
    <row r="1" spans="1:12" ht="20.25" x14ac:dyDescent="0.3">
      <c r="A1" s="40" t="s">
        <v>1</v>
      </c>
      <c r="F1" s="12"/>
      <c r="G1" s="12"/>
    </row>
    <row r="2" spans="1:12" ht="18" x14ac:dyDescent="0.25">
      <c r="A2" s="41" t="str">
        <f ca="1">Model_Name</f>
        <v>SP Movie Category - Suggested Solution.xlsx</v>
      </c>
    </row>
    <row r="3" spans="1:12" x14ac:dyDescent="0.2">
      <c r="A3" s="11" t="s">
        <v>1</v>
      </c>
      <c r="B3" s="11"/>
      <c r="C3" s="11"/>
      <c r="D3" s="11"/>
      <c r="E3" s="11"/>
    </row>
    <row r="4" spans="1:12" ht="14.25" x14ac:dyDescent="0.2">
      <c r="E4" t="s">
        <v>2</v>
      </c>
      <c r="G4" s="24">
        <f>Overall_Error_Check</f>
        <v>0</v>
      </c>
    </row>
    <row r="7" spans="1:12" ht="16.5" thickBot="1" x14ac:dyDescent="0.3">
      <c r="B7" s="42">
        <v>1</v>
      </c>
      <c r="C7" s="42" t="s">
        <v>23</v>
      </c>
      <c r="D7" s="42"/>
      <c r="E7" s="42"/>
      <c r="F7" s="42"/>
      <c r="G7" s="42"/>
      <c r="H7" s="42"/>
      <c r="I7" s="42"/>
      <c r="J7" s="42"/>
      <c r="K7" s="42"/>
      <c r="L7" s="42"/>
    </row>
    <row r="8" spans="1:12" ht="12.75" thickTop="1" x14ac:dyDescent="0.2"/>
    <row r="9" spans="1:12" x14ac:dyDescent="0.2">
      <c r="F9" s="11" t="s">
        <v>24</v>
      </c>
    </row>
    <row r="10" spans="1:12" x14ac:dyDescent="0.2">
      <c r="F10" s="11" t="s">
        <v>25</v>
      </c>
    </row>
    <row r="11" spans="1:12" x14ac:dyDescent="0.2">
      <c r="F11" s="11" t="s">
        <v>0</v>
      </c>
    </row>
    <row r="12" spans="1:12" x14ac:dyDescent="0.2">
      <c r="F12" s="11" t="s">
        <v>70</v>
      </c>
    </row>
    <row r="13" spans="1:12" x14ac:dyDescent="0.2">
      <c r="F13" s="11" t="s">
        <v>64</v>
      </c>
    </row>
  </sheetData>
  <conditionalFormatting sqref="G4">
    <cfRule type="cellIs" dxfId="6" priority="1" operator="equal">
      <formula>1</formula>
    </cfRule>
  </conditionalFormatting>
  <hyperlinks>
    <hyperlink ref="A3:E3" location="HL_Navigator" tooltip="Go to Navigator (Table of Contents)" display="Navigator" xr:uid="{00000000-0004-0000-0100-000000000000}"/>
    <hyperlink ref="F9" location="HL_1" display="Cover" xr:uid="{A1A7C8B7-A29A-43E7-8CD1-6B856C0A81A9}"/>
    <hyperlink ref="F10" location="HL_3" display="Style Guide" xr:uid="{87E95A0D-409D-434C-8335-EF6395432C0B}"/>
    <hyperlink ref="F11" location="HL_4" display="Model Parameters" xr:uid="{54134640-A200-4894-982F-A3FD1AA198A9}"/>
    <hyperlink ref="F12" location="HL_5" display="Movie Category" xr:uid="{0CA4E011-5BDC-442E-AB33-BDDAC53D9D0C}"/>
    <hyperlink ref="F13" location="HL_6" display="Error Checks" xr:uid="{9491B097-96A1-4DB6-B18D-B7A9D83487CF}"/>
  </hyperlink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outlinePr summaryBelow="0"/>
  </sheetPr>
  <dimension ref="A1:O81"/>
  <sheetViews>
    <sheetView showGridLines="0" zoomScaleNormal="100" workbookViewId="0">
      <pane ySplit="4" topLeftCell="A5" activePane="bottomLeft" state="frozen"/>
      <selection pane="bottomLeft" activeCell="A5" sqref="A5"/>
    </sheetView>
  </sheetViews>
  <sheetFormatPr defaultColWidth="0" defaultRowHeight="12" outlineLevelRow="1" x14ac:dyDescent="0.2"/>
  <cols>
    <col min="1" max="5" width="3.7109375" customWidth="1"/>
    <col min="6" max="7" width="9.140625" customWidth="1"/>
    <col min="8" max="8" width="1.7109375" customWidth="1"/>
    <col min="9" max="9" width="17.28515625" bestFit="1" customWidth="1"/>
    <col min="10" max="10" width="1.7109375" customWidth="1"/>
    <col min="11" max="11" width="23.42578125" customWidth="1"/>
    <col min="12" max="13" width="9.140625" customWidth="1"/>
    <col min="14" max="14" width="1.7109375" customWidth="1"/>
    <col min="15" max="15" width="0" hidden="1" customWidth="1"/>
    <col min="16" max="16384" width="9.140625" hidden="1"/>
  </cols>
  <sheetData>
    <row r="1" spans="1:13" ht="20.25" x14ac:dyDescent="0.3">
      <c r="A1" s="40" t="str">
        <f ca="1">IF(ISERROR(RIGHT(CELL("filename",A1),LEN(CELL("filename",A1))-FIND("]",CELL("filename",A1)))),
"",
RIGHT(CELL("filename",A1),LEN(CELL("filename",A1))-FIND("]",CELL("filename",A1))))</f>
        <v>Style Guide</v>
      </c>
      <c r="K1" s="11"/>
    </row>
    <row r="2" spans="1:13" ht="18" x14ac:dyDescent="0.25">
      <c r="A2" s="41" t="str">
        <f ca="1">Model_Name</f>
        <v>SP Movie Category - Suggested Solution.xlsx</v>
      </c>
    </row>
    <row r="3" spans="1:13" x14ac:dyDescent="0.2">
      <c r="A3" s="49" t="s">
        <v>1</v>
      </c>
      <c r="B3" s="49"/>
      <c r="C3" s="49"/>
      <c r="D3" s="49"/>
      <c r="E3" s="49"/>
    </row>
    <row r="4" spans="1:13" ht="14.25" x14ac:dyDescent="0.2">
      <c r="E4" t="s">
        <v>2</v>
      </c>
      <c r="I4" s="1">
        <f>Overall_Error_Check</f>
        <v>0</v>
      </c>
    </row>
    <row r="5" spans="1:13" x14ac:dyDescent="0.2">
      <c r="A5" s="11"/>
    </row>
    <row r="6" spans="1:13" ht="16.5" thickBot="1" x14ac:dyDescent="0.3">
      <c r="B6" s="42">
        <f>MAX($B$5:$B5)+1</f>
        <v>1</v>
      </c>
      <c r="C6" s="2" t="s">
        <v>26</v>
      </c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2.75" outlineLevel="1" thickTop="1" x14ac:dyDescent="0.2"/>
    <row r="8" spans="1:13" outlineLevel="1" x14ac:dyDescent="0.2">
      <c r="C8" s="51" t="s">
        <v>27</v>
      </c>
      <c r="D8" s="51"/>
      <c r="E8" s="51"/>
      <c r="F8" s="51"/>
      <c r="G8" s="51"/>
      <c r="H8" s="13"/>
      <c r="I8" s="13" t="s">
        <v>28</v>
      </c>
      <c r="J8" s="13"/>
      <c r="K8" s="13" t="s">
        <v>29</v>
      </c>
    </row>
    <row r="9" spans="1:13" outlineLevel="1" x14ac:dyDescent="0.2">
      <c r="C9" s="50"/>
      <c r="D9" s="50"/>
      <c r="E9" s="50"/>
      <c r="F9" s="50"/>
      <c r="G9" s="50"/>
      <c r="K9" s="17"/>
    </row>
    <row r="10" spans="1:13" ht="20.25" outlineLevel="1" x14ac:dyDescent="0.3">
      <c r="C10" s="50" t="s">
        <v>30</v>
      </c>
      <c r="D10" s="50"/>
      <c r="E10" s="50"/>
      <c r="F10" s="50"/>
      <c r="G10" s="50"/>
      <c r="I10" s="14" t="str">
        <f>C10</f>
        <v>Sheet Title</v>
      </c>
      <c r="K10" s="15" t="s">
        <v>30</v>
      </c>
    </row>
    <row r="11" spans="1:13" ht="18" outlineLevel="1" x14ac:dyDescent="0.25">
      <c r="C11" s="50" t="s">
        <v>5</v>
      </c>
      <c r="D11" s="50"/>
      <c r="E11" s="50"/>
      <c r="F11" s="50"/>
      <c r="G11" s="50"/>
      <c r="I11" s="16" t="str">
        <f>C11</f>
        <v>Model Name</v>
      </c>
      <c r="K11" s="15" t="s">
        <v>5</v>
      </c>
    </row>
    <row r="12" spans="1:13" outlineLevel="1" x14ac:dyDescent="0.2">
      <c r="C12" s="50"/>
      <c r="D12" s="50"/>
      <c r="E12" s="50"/>
      <c r="F12" s="50"/>
      <c r="G12" s="50"/>
      <c r="K12" s="17"/>
    </row>
    <row r="13" spans="1:13" ht="16.5" outlineLevel="1" thickBot="1" x14ac:dyDescent="0.3">
      <c r="C13" s="50" t="s">
        <v>31</v>
      </c>
      <c r="D13" s="50"/>
      <c r="E13" s="50"/>
      <c r="F13" s="50"/>
      <c r="G13" s="50"/>
      <c r="I13" s="39" t="str">
        <f>C13</f>
        <v>Header 1</v>
      </c>
      <c r="K13" s="15" t="s">
        <v>31</v>
      </c>
    </row>
    <row r="14" spans="1:13" ht="17.25" outlineLevel="1" thickTop="1" x14ac:dyDescent="0.25">
      <c r="C14" s="50" t="s">
        <v>32</v>
      </c>
      <c r="D14" s="50"/>
      <c r="E14" s="50"/>
      <c r="F14" s="50"/>
      <c r="G14" s="50"/>
      <c r="I14" s="3" t="str">
        <f>C14</f>
        <v>Header 2</v>
      </c>
      <c r="K14" s="15" t="s">
        <v>32</v>
      </c>
    </row>
    <row r="15" spans="1:13" ht="15" outlineLevel="1" x14ac:dyDescent="0.25">
      <c r="C15" s="50" t="s">
        <v>33</v>
      </c>
      <c r="D15" s="50"/>
      <c r="E15" s="50"/>
      <c r="F15" s="50"/>
      <c r="G15" s="50"/>
      <c r="I15" s="4" t="str">
        <f>C15</f>
        <v>Header 3</v>
      </c>
      <c r="K15" s="15" t="s">
        <v>33</v>
      </c>
    </row>
    <row r="16" spans="1:13" ht="15" outlineLevel="1" x14ac:dyDescent="0.25">
      <c r="C16" s="50" t="s">
        <v>34</v>
      </c>
      <c r="D16" s="50"/>
      <c r="E16" s="50"/>
      <c r="F16" s="50"/>
      <c r="G16" s="50"/>
      <c r="I16" s="18" t="str">
        <f>C16</f>
        <v>Header 4</v>
      </c>
      <c r="K16" s="15" t="s">
        <v>34</v>
      </c>
    </row>
    <row r="17" spans="2:14" outlineLevel="1" x14ac:dyDescent="0.2">
      <c r="C17" s="50"/>
      <c r="D17" s="50"/>
      <c r="E17" s="50"/>
      <c r="F17" s="50"/>
      <c r="G17" s="50"/>
      <c r="K17" s="17"/>
    </row>
    <row r="18" spans="2:14" ht="15" outlineLevel="1" x14ac:dyDescent="0.25">
      <c r="C18" s="50" t="s">
        <v>35</v>
      </c>
      <c r="D18" s="50"/>
      <c r="E18" s="50"/>
      <c r="F18" s="50"/>
      <c r="G18" s="50"/>
      <c r="I18" s="19" t="str">
        <f>C18</f>
        <v>Notes</v>
      </c>
      <c r="K18" s="15" t="s">
        <v>35</v>
      </c>
    </row>
    <row r="19" spans="2:14" outlineLevel="1" x14ac:dyDescent="0.2">
      <c r="C19" s="50"/>
      <c r="D19" s="50"/>
      <c r="E19" s="50"/>
      <c r="F19" s="50"/>
      <c r="G19" s="50"/>
      <c r="K19" s="17"/>
      <c r="N19" s="19"/>
    </row>
    <row r="20" spans="2:14" ht="15" outlineLevel="1" x14ac:dyDescent="0.25">
      <c r="C20" s="50" t="s">
        <v>36</v>
      </c>
      <c r="D20" s="50"/>
      <c r="E20" s="50"/>
      <c r="F20" s="50"/>
      <c r="G20" s="50"/>
      <c r="I20" s="13" t="str">
        <f>C20</f>
        <v>Table Heading</v>
      </c>
      <c r="K20" s="15" t="s">
        <v>36</v>
      </c>
    </row>
    <row r="21" spans="2:14" outlineLevel="1" x14ac:dyDescent="0.2"/>
    <row r="22" spans="2:14" outlineLevel="1" x14ac:dyDescent="0.2"/>
    <row r="23" spans="2:14" ht="16.5" thickBot="1" x14ac:dyDescent="0.3">
      <c r="B23" s="42">
        <f>MAX($B$5:$B22)+1</f>
        <v>2</v>
      </c>
      <c r="C23" s="2" t="s">
        <v>37</v>
      </c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2:14" ht="12.75" outlineLevel="1" thickTop="1" x14ac:dyDescent="0.2"/>
    <row r="25" spans="2:14" outlineLevel="1" x14ac:dyDescent="0.2">
      <c r="C25" s="51" t="s">
        <v>27</v>
      </c>
      <c r="D25" s="51"/>
      <c r="E25" s="51"/>
      <c r="F25" s="51"/>
      <c r="G25" s="51"/>
      <c r="H25" s="13"/>
      <c r="I25" s="13" t="s">
        <v>28</v>
      </c>
      <c r="J25" s="13"/>
      <c r="K25" s="13" t="s">
        <v>29</v>
      </c>
    </row>
    <row r="26" spans="2:14" ht="15" outlineLevel="1" x14ac:dyDescent="0.25">
      <c r="C26" s="50"/>
      <c r="D26" s="50"/>
      <c r="E26" s="50"/>
      <c r="F26" s="50"/>
      <c r="G26" s="50"/>
      <c r="K26" s="15"/>
    </row>
    <row r="27" spans="2:14" ht="15" outlineLevel="1" x14ac:dyDescent="0.25">
      <c r="C27" s="50" t="s">
        <v>38</v>
      </c>
      <c r="D27" s="50"/>
      <c r="E27" s="50"/>
      <c r="F27" s="50"/>
      <c r="G27" s="50"/>
      <c r="I27" s="20" t="s">
        <v>38</v>
      </c>
      <c r="K27" s="21" t="str">
        <f>C27</f>
        <v>Assumption</v>
      </c>
    </row>
    <row r="28" spans="2:14" ht="15" outlineLevel="1" x14ac:dyDescent="0.25">
      <c r="C28" s="50"/>
      <c r="D28" s="50"/>
      <c r="E28" s="50"/>
      <c r="F28" s="50"/>
      <c r="G28" s="50"/>
      <c r="K28" s="21"/>
    </row>
    <row r="29" spans="2:14" ht="15" outlineLevel="1" x14ac:dyDescent="0.25">
      <c r="C29" s="50" t="s">
        <v>39</v>
      </c>
      <c r="D29" s="50"/>
      <c r="E29" s="50"/>
      <c r="F29" s="50"/>
      <c r="G29" s="50"/>
      <c r="I29" s="22" t="str">
        <f>C29</f>
        <v>Constraint</v>
      </c>
      <c r="K29" s="21" t="str">
        <f>C29</f>
        <v>Constraint</v>
      </c>
    </row>
    <row r="30" spans="2:14" ht="15" outlineLevel="1" x14ac:dyDescent="0.25">
      <c r="C30" s="50"/>
      <c r="D30" s="50"/>
      <c r="E30" s="50"/>
      <c r="F30" s="50"/>
      <c r="G30" s="50"/>
      <c r="K30" s="21"/>
    </row>
    <row r="31" spans="2:14" ht="15" outlineLevel="1" x14ac:dyDescent="0.25">
      <c r="C31" s="50" t="s">
        <v>40</v>
      </c>
      <c r="D31" s="50"/>
      <c r="E31" s="50"/>
      <c r="F31" s="50"/>
      <c r="G31" s="50"/>
      <c r="I31" s="23"/>
      <c r="K31" s="21" t="str">
        <f>C31</f>
        <v>Empty</v>
      </c>
    </row>
    <row r="32" spans="2:14" ht="15" outlineLevel="1" x14ac:dyDescent="0.25">
      <c r="C32" s="50"/>
      <c r="D32" s="50"/>
      <c r="E32" s="50"/>
      <c r="F32" s="50"/>
      <c r="G32" s="50"/>
      <c r="K32" s="21"/>
    </row>
    <row r="33" spans="3:11" ht="15" outlineLevel="1" x14ac:dyDescent="0.25">
      <c r="C33" t="s">
        <v>41</v>
      </c>
      <c r="I33" s="24">
        <v>0</v>
      </c>
      <c r="K33" s="21" t="str">
        <f>C33</f>
        <v>Error Check</v>
      </c>
    </row>
    <row r="34" spans="3:11" ht="15" outlineLevel="1" x14ac:dyDescent="0.25">
      <c r="K34" s="21"/>
    </row>
    <row r="35" spans="3:11" ht="15" outlineLevel="1" x14ac:dyDescent="0.25">
      <c r="C35" s="50" t="s">
        <v>42</v>
      </c>
      <c r="D35" s="50"/>
      <c r="E35" s="50"/>
      <c r="F35" s="50"/>
      <c r="G35" s="50"/>
      <c r="I35" s="11" t="s">
        <v>42</v>
      </c>
      <c r="K35" s="21" t="str">
        <f>C35</f>
        <v>Hyperlink</v>
      </c>
    </row>
    <row r="36" spans="3:11" ht="15" outlineLevel="1" x14ac:dyDescent="0.25">
      <c r="C36" s="50"/>
      <c r="D36" s="50"/>
      <c r="E36" s="50"/>
      <c r="F36" s="50"/>
      <c r="G36" s="50"/>
      <c r="K36" s="21"/>
    </row>
    <row r="37" spans="3:11" ht="15" outlineLevel="1" x14ac:dyDescent="0.25">
      <c r="C37" s="50" t="s">
        <v>43</v>
      </c>
      <c r="D37" s="50"/>
      <c r="E37" s="50"/>
      <c r="F37" s="50"/>
      <c r="G37" s="50"/>
      <c r="I37" s="25">
        <f>'Error Checks'!I12</f>
        <v>0</v>
      </c>
      <c r="K37" s="21" t="str">
        <f>C37</f>
        <v>Internal Reference</v>
      </c>
    </row>
    <row r="38" spans="3:11" ht="15" outlineLevel="1" x14ac:dyDescent="0.25">
      <c r="C38" s="50"/>
      <c r="D38" s="50"/>
      <c r="E38" s="50"/>
      <c r="F38" s="50"/>
      <c r="G38" s="50"/>
      <c r="K38" s="21"/>
    </row>
    <row r="39" spans="3:11" ht="15" outlineLevel="1" x14ac:dyDescent="0.25">
      <c r="C39" s="50" t="s">
        <v>44</v>
      </c>
      <c r="D39" s="50"/>
      <c r="E39" s="50"/>
      <c r="F39" s="50"/>
      <c r="G39" s="50"/>
      <c r="I39" s="26">
        <v>77</v>
      </c>
      <c r="K39" s="21" t="s">
        <v>45</v>
      </c>
    </row>
    <row r="40" spans="3:11" ht="15" outlineLevel="1" x14ac:dyDescent="0.25">
      <c r="C40" s="50"/>
      <c r="D40" s="50"/>
      <c r="E40" s="50"/>
      <c r="F40" s="50"/>
      <c r="G40" s="50"/>
      <c r="K40" s="21"/>
    </row>
    <row r="41" spans="3:11" ht="15" outlineLevel="1" x14ac:dyDescent="0.25">
      <c r="C41" s="50" t="s">
        <v>46</v>
      </c>
      <c r="D41" s="50"/>
      <c r="E41" s="50"/>
      <c r="F41" s="50"/>
      <c r="G41" s="50"/>
      <c r="I41" s="27">
        <f>I39</f>
        <v>77</v>
      </c>
      <c r="K41" s="21" t="str">
        <f>C41</f>
        <v>Line Total</v>
      </c>
    </row>
    <row r="42" spans="3:11" ht="15" outlineLevel="1" x14ac:dyDescent="0.25">
      <c r="C42" s="50"/>
      <c r="D42" s="50"/>
      <c r="E42" s="50"/>
      <c r="F42" s="50"/>
      <c r="G42" s="50"/>
      <c r="K42" s="21"/>
    </row>
    <row r="43" spans="3:11" ht="15" outlineLevel="1" x14ac:dyDescent="0.25">
      <c r="C43" s="50" t="s">
        <v>47</v>
      </c>
      <c r="D43" s="50"/>
      <c r="E43" s="50"/>
      <c r="F43" s="50"/>
      <c r="G43" s="50"/>
      <c r="I43" s="28">
        <v>365</v>
      </c>
      <c r="K43" s="21" t="str">
        <f>C43</f>
        <v>Parameter</v>
      </c>
    </row>
    <row r="44" spans="3:11" ht="15" outlineLevel="1" x14ac:dyDescent="0.25">
      <c r="C44" s="50"/>
      <c r="D44" s="50"/>
      <c r="E44" s="50"/>
      <c r="F44" s="50"/>
      <c r="G44" s="50"/>
      <c r="K44" s="21"/>
    </row>
    <row r="45" spans="3:11" ht="15" outlineLevel="1" x14ac:dyDescent="0.25">
      <c r="C45" s="50" t="s">
        <v>48</v>
      </c>
      <c r="D45" s="50"/>
      <c r="E45" s="50"/>
      <c r="F45" s="50"/>
      <c r="G45" s="50"/>
      <c r="I45" s="29" t="s">
        <v>49</v>
      </c>
      <c r="K45" s="21" t="str">
        <f>C45</f>
        <v>Range Name Description</v>
      </c>
    </row>
    <row r="46" spans="3:11" ht="15" outlineLevel="1" x14ac:dyDescent="0.25">
      <c r="C46" s="50"/>
      <c r="D46" s="50"/>
      <c r="E46" s="50"/>
      <c r="F46" s="50"/>
      <c r="G46" s="50"/>
      <c r="K46" s="21"/>
    </row>
    <row r="47" spans="3:11" ht="15" outlineLevel="1" x14ac:dyDescent="0.25">
      <c r="C47" s="50" t="s">
        <v>50</v>
      </c>
      <c r="D47" s="50"/>
      <c r="E47" s="50"/>
      <c r="F47" s="50"/>
      <c r="G47" s="50"/>
      <c r="I47" s="30">
        <f>ROW(C47)</f>
        <v>47</v>
      </c>
      <c r="K47" s="21" t="s">
        <v>51</v>
      </c>
    </row>
    <row r="48" spans="3:11" ht="15" outlineLevel="1" x14ac:dyDescent="0.25">
      <c r="C48" s="50"/>
      <c r="D48" s="50"/>
      <c r="E48" s="50"/>
      <c r="F48" s="50"/>
      <c r="G48" s="50"/>
      <c r="K48" s="21"/>
    </row>
    <row r="49" spans="2:13" ht="15" outlineLevel="1" x14ac:dyDescent="0.25">
      <c r="C49" s="50" t="s">
        <v>52</v>
      </c>
      <c r="D49" s="50"/>
      <c r="E49" s="50"/>
      <c r="F49" s="50"/>
      <c r="G49" s="50"/>
      <c r="I49" s="31">
        <f>I41</f>
        <v>77</v>
      </c>
      <c r="K49" s="21" t="str">
        <f>C49</f>
        <v>Row Summary</v>
      </c>
    </row>
    <row r="50" spans="2:13" ht="15" outlineLevel="1" x14ac:dyDescent="0.25">
      <c r="C50" s="50"/>
      <c r="D50" s="50"/>
      <c r="E50" s="50"/>
      <c r="F50" s="50"/>
      <c r="G50" s="50"/>
      <c r="K50" s="21"/>
    </row>
    <row r="51" spans="2:13" ht="15" outlineLevel="1" x14ac:dyDescent="0.25">
      <c r="C51" s="50" t="s">
        <v>53</v>
      </c>
      <c r="D51" s="50"/>
      <c r="E51" s="50"/>
      <c r="F51" s="50"/>
      <c r="G51" s="50"/>
      <c r="I51" s="32" t="s">
        <v>67</v>
      </c>
      <c r="K51" s="21" t="str">
        <f>C51</f>
        <v>Units</v>
      </c>
    </row>
    <row r="52" spans="2:13" ht="15" outlineLevel="1" x14ac:dyDescent="0.25">
      <c r="C52" s="50"/>
      <c r="D52" s="50"/>
      <c r="E52" s="50"/>
      <c r="F52" s="50"/>
      <c r="G52" s="50"/>
      <c r="K52" s="21"/>
    </row>
    <row r="53" spans="2:13" ht="15" outlineLevel="1" x14ac:dyDescent="0.25">
      <c r="C53" s="50" t="s">
        <v>54</v>
      </c>
      <c r="D53" s="50"/>
      <c r="E53" s="50"/>
      <c r="F53" s="50"/>
      <c r="G53" s="50"/>
      <c r="I53" s="33"/>
      <c r="K53" s="21" t="str">
        <f>C53</f>
        <v>WIP</v>
      </c>
    </row>
    <row r="54" spans="2:13" ht="15" outlineLevel="1" x14ac:dyDescent="0.25">
      <c r="C54" s="50"/>
      <c r="D54" s="50"/>
      <c r="E54" s="50"/>
      <c r="F54" s="50"/>
      <c r="G54" s="50"/>
      <c r="K54" s="21"/>
    </row>
    <row r="55" spans="2:13" outlineLevel="1" x14ac:dyDescent="0.2">
      <c r="C55" s="50"/>
      <c r="D55" s="50"/>
      <c r="E55" s="50"/>
      <c r="F55" s="50"/>
      <c r="G55" s="50"/>
    </row>
    <row r="56" spans="2:13" ht="16.5" thickBot="1" x14ac:dyDescent="0.3">
      <c r="B56" s="42">
        <f>MAX($B$5:$B55)+1</f>
        <v>3</v>
      </c>
      <c r="C56" s="2" t="s">
        <v>55</v>
      </c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2:13" ht="12.75" outlineLevel="1" thickTop="1" x14ac:dyDescent="0.2"/>
    <row r="58" spans="2:13" outlineLevel="1" x14ac:dyDescent="0.2">
      <c r="C58" s="51" t="s">
        <v>27</v>
      </c>
      <c r="D58" s="51"/>
      <c r="E58" s="51"/>
      <c r="F58" s="51"/>
      <c r="G58" s="51"/>
      <c r="H58" s="13"/>
      <c r="I58" s="13" t="s">
        <v>28</v>
      </c>
      <c r="J58" s="13"/>
      <c r="K58" s="13" t="s">
        <v>29</v>
      </c>
    </row>
    <row r="59" spans="2:13" outlineLevel="1" x14ac:dyDescent="0.2"/>
    <row r="60" spans="2:13" ht="15" outlineLevel="1" x14ac:dyDescent="0.25">
      <c r="C60" s="50" t="s">
        <v>56</v>
      </c>
      <c r="D60" s="50"/>
      <c r="E60" s="50"/>
      <c r="F60" s="50"/>
      <c r="G60" s="50"/>
      <c r="I60" s="43">
        <v>123456.789</v>
      </c>
      <c r="K60" s="21" t="str">
        <f t="shared" ref="K60:K66" si="0">C60</f>
        <v>Comma</v>
      </c>
    </row>
    <row r="61" spans="2:13" ht="15" outlineLevel="1" x14ac:dyDescent="0.25">
      <c r="C61" s="50"/>
      <c r="D61" s="50"/>
      <c r="E61" s="50"/>
      <c r="F61" s="50"/>
      <c r="G61" s="50"/>
      <c r="K61" s="21"/>
    </row>
    <row r="62" spans="2:13" ht="15" outlineLevel="1" x14ac:dyDescent="0.25">
      <c r="C62" s="50" t="s">
        <v>57</v>
      </c>
      <c r="D62" s="50"/>
      <c r="E62" s="50"/>
      <c r="F62" s="50"/>
      <c r="G62" s="50"/>
      <c r="I62" s="34">
        <v>-123456.789</v>
      </c>
      <c r="K62" s="21" t="str">
        <f t="shared" si="0"/>
        <v>Comma [0]</v>
      </c>
    </row>
    <row r="63" spans="2:13" ht="15" outlineLevel="1" x14ac:dyDescent="0.25">
      <c r="C63" s="50"/>
      <c r="D63" s="50"/>
      <c r="E63" s="50"/>
      <c r="F63" s="50"/>
      <c r="G63" s="50"/>
      <c r="K63" s="21"/>
    </row>
    <row r="64" spans="2:13" ht="15" outlineLevel="1" x14ac:dyDescent="0.25">
      <c r="C64" s="50" t="s">
        <v>58</v>
      </c>
      <c r="D64" s="50"/>
      <c r="E64" s="50"/>
      <c r="F64" s="50"/>
      <c r="G64" s="50"/>
      <c r="I64" s="44">
        <v>123456.789</v>
      </c>
      <c r="K64" s="21" t="str">
        <f t="shared" si="0"/>
        <v>Currency</v>
      </c>
    </row>
    <row r="65" spans="3:11" ht="15" outlineLevel="1" x14ac:dyDescent="0.25">
      <c r="C65" s="50"/>
      <c r="D65" s="50"/>
      <c r="E65" s="50"/>
      <c r="F65" s="50"/>
      <c r="G65" s="50"/>
      <c r="K65" s="21"/>
    </row>
    <row r="66" spans="3:11" ht="15" outlineLevel="1" x14ac:dyDescent="0.25">
      <c r="C66" s="50" t="s">
        <v>59</v>
      </c>
      <c r="D66" s="50"/>
      <c r="E66" s="50"/>
      <c r="F66" s="50"/>
      <c r="G66" s="50"/>
      <c r="I66" s="45">
        <v>123456.789</v>
      </c>
      <c r="K66" s="21" t="str">
        <f t="shared" si="0"/>
        <v>Currency [0]</v>
      </c>
    </row>
    <row r="67" spans="3:11" ht="15" outlineLevel="1" x14ac:dyDescent="0.25">
      <c r="C67" s="50"/>
      <c r="D67" s="50"/>
      <c r="E67" s="50"/>
      <c r="F67" s="50"/>
      <c r="G67" s="50"/>
      <c r="K67" s="21"/>
    </row>
    <row r="68" spans="3:11" ht="15" outlineLevel="1" x14ac:dyDescent="0.25">
      <c r="C68" s="50" t="s">
        <v>60</v>
      </c>
      <c r="D68" s="50"/>
      <c r="E68" s="50"/>
      <c r="F68" s="50"/>
      <c r="G68" s="50"/>
      <c r="I68" s="46">
        <f ca="1">TODAY()</f>
        <v>45672</v>
      </c>
      <c r="K68" s="21" t="str">
        <f>C68</f>
        <v>Date</v>
      </c>
    </row>
    <row r="69" spans="3:11" ht="15" outlineLevel="1" x14ac:dyDescent="0.25">
      <c r="C69" s="50"/>
      <c r="D69" s="50"/>
      <c r="E69" s="50"/>
      <c r="F69" s="50"/>
      <c r="G69" s="50"/>
      <c r="K69" s="21"/>
    </row>
    <row r="70" spans="3:11" ht="15" outlineLevel="1" x14ac:dyDescent="0.25">
      <c r="C70" s="50" t="s">
        <v>61</v>
      </c>
      <c r="D70" s="50"/>
      <c r="E70" s="50"/>
      <c r="F70" s="50"/>
      <c r="G70" s="50"/>
      <c r="I70" s="47">
        <f ca="1">TODAY()</f>
        <v>45672</v>
      </c>
      <c r="K70" s="21" t="str">
        <f>C70</f>
        <v>Date Heading</v>
      </c>
    </row>
    <row r="71" spans="3:11" ht="15" outlineLevel="1" x14ac:dyDescent="0.25">
      <c r="C71" s="50"/>
      <c r="D71" s="50"/>
      <c r="E71" s="50"/>
      <c r="F71" s="50"/>
      <c r="G71" s="50"/>
      <c r="K71" s="21"/>
    </row>
    <row r="72" spans="3:11" ht="15" outlineLevel="1" x14ac:dyDescent="0.25">
      <c r="C72" s="50" t="s">
        <v>62</v>
      </c>
      <c r="D72" s="50"/>
      <c r="E72" s="50"/>
      <c r="F72" s="50"/>
      <c r="G72" s="50"/>
      <c r="I72" s="35">
        <v>-123456.789</v>
      </c>
      <c r="K72" s="21" t="str">
        <f>C72</f>
        <v>Numbers 0</v>
      </c>
    </row>
    <row r="73" spans="3:11" ht="15" outlineLevel="1" x14ac:dyDescent="0.25">
      <c r="C73" s="50"/>
      <c r="D73" s="50"/>
      <c r="E73" s="50"/>
      <c r="F73" s="50"/>
      <c r="G73" s="50"/>
      <c r="K73" s="21"/>
    </row>
    <row r="74" spans="3:11" ht="15" outlineLevel="1" x14ac:dyDescent="0.25">
      <c r="C74" s="50" t="s">
        <v>63</v>
      </c>
      <c r="D74" s="50"/>
      <c r="E74" s="50"/>
      <c r="F74" s="50"/>
      <c r="G74" s="50"/>
      <c r="I74" s="36">
        <v>0.5</v>
      </c>
      <c r="K74" s="21" t="str">
        <f>C74</f>
        <v>Percent</v>
      </c>
    </row>
    <row r="75" spans="3:11" outlineLevel="1" x14ac:dyDescent="0.2">
      <c r="C75" s="50"/>
      <c r="D75" s="50"/>
      <c r="E75" s="50"/>
      <c r="F75" s="50"/>
      <c r="G75" s="50"/>
    </row>
    <row r="76" spans="3:11" outlineLevel="1" x14ac:dyDescent="0.2">
      <c r="C76" s="50"/>
      <c r="D76" s="50"/>
      <c r="E76" s="50"/>
      <c r="F76" s="50"/>
      <c r="G76" s="50"/>
    </row>
    <row r="77" spans="3:11" x14ac:dyDescent="0.2">
      <c r="C77" s="50"/>
      <c r="D77" s="50"/>
      <c r="E77" s="50"/>
      <c r="F77" s="50"/>
      <c r="G77" s="50"/>
    </row>
    <row r="78" spans="3:11" x14ac:dyDescent="0.2">
      <c r="C78" s="50"/>
      <c r="D78" s="50"/>
      <c r="E78" s="50"/>
      <c r="F78" s="50"/>
      <c r="G78" s="50"/>
    </row>
    <row r="79" spans="3:11" x14ac:dyDescent="0.2">
      <c r="C79" s="50"/>
      <c r="D79" s="50"/>
      <c r="E79" s="50"/>
      <c r="F79" s="50"/>
      <c r="G79" s="50"/>
    </row>
    <row r="80" spans="3:11" x14ac:dyDescent="0.2">
      <c r="C80" s="50"/>
      <c r="D80" s="50"/>
      <c r="E80" s="50"/>
      <c r="F80" s="50"/>
      <c r="G80" s="50"/>
    </row>
    <row r="81" spans="3:7" x14ac:dyDescent="0.2">
      <c r="C81" s="50"/>
      <c r="D81" s="50"/>
      <c r="E81" s="50"/>
      <c r="F81" s="50"/>
      <c r="G81" s="50"/>
    </row>
  </sheetData>
  <mergeCells count="66">
    <mergeCell ref="C81:G81"/>
    <mergeCell ref="C75:G75"/>
    <mergeCell ref="C76:G76"/>
    <mergeCell ref="C77:G77"/>
    <mergeCell ref="C78:G78"/>
    <mergeCell ref="C79:G79"/>
    <mergeCell ref="C80:G80"/>
    <mergeCell ref="C74:G74"/>
    <mergeCell ref="C63:G63"/>
    <mergeCell ref="C64:G64"/>
    <mergeCell ref="C65:G65"/>
    <mergeCell ref="C66:G66"/>
    <mergeCell ref="C67:G67"/>
    <mergeCell ref="C68:G68"/>
    <mergeCell ref="C69:G69"/>
    <mergeCell ref="C70:G70"/>
    <mergeCell ref="C71:G71"/>
    <mergeCell ref="C72:G72"/>
    <mergeCell ref="C73:G73"/>
    <mergeCell ref="C62:G62"/>
    <mergeCell ref="C48:G48"/>
    <mergeCell ref="C49:G49"/>
    <mergeCell ref="C50:G50"/>
    <mergeCell ref="C51:G51"/>
    <mergeCell ref="C52:G52"/>
    <mergeCell ref="C53:G53"/>
    <mergeCell ref="C54:G54"/>
    <mergeCell ref="C55:G55"/>
    <mergeCell ref="C58:G58"/>
    <mergeCell ref="C60:G60"/>
    <mergeCell ref="C61:G61"/>
    <mergeCell ref="C47:G47"/>
    <mergeCell ref="C36:G36"/>
    <mergeCell ref="C37:G37"/>
    <mergeCell ref="C38:G38"/>
    <mergeCell ref="C39:G39"/>
    <mergeCell ref="C40:G40"/>
    <mergeCell ref="C41:G41"/>
    <mergeCell ref="C42:G42"/>
    <mergeCell ref="C43:G43"/>
    <mergeCell ref="C44:G44"/>
    <mergeCell ref="C45:G45"/>
    <mergeCell ref="C46:G46"/>
    <mergeCell ref="C35:G35"/>
    <mergeCell ref="C18:G18"/>
    <mergeCell ref="C19:G19"/>
    <mergeCell ref="C20:G20"/>
    <mergeCell ref="C25:G25"/>
    <mergeCell ref="C26:G26"/>
    <mergeCell ref="C27:G27"/>
    <mergeCell ref="C28:G28"/>
    <mergeCell ref="C29:G29"/>
    <mergeCell ref="C30:G30"/>
    <mergeCell ref="C31:G31"/>
    <mergeCell ref="C32:G32"/>
    <mergeCell ref="C17:G17"/>
    <mergeCell ref="A3:E3"/>
    <mergeCell ref="C8:G8"/>
    <mergeCell ref="C9:G9"/>
    <mergeCell ref="C10:G10"/>
    <mergeCell ref="C11:G11"/>
    <mergeCell ref="C12:G12"/>
    <mergeCell ref="C13:G13"/>
    <mergeCell ref="C14:G14"/>
    <mergeCell ref="C15:G15"/>
    <mergeCell ref="C16:G16"/>
  </mergeCells>
  <conditionalFormatting sqref="I4">
    <cfRule type="cellIs" dxfId="5" priority="1" operator="notEqual">
      <formula>0</formula>
    </cfRule>
  </conditionalFormatting>
  <hyperlinks>
    <hyperlink ref="A3:E3" location="HL_Navigator" tooltip="Go to Navigator (Table of Contents)" display="Navigator" xr:uid="{00000000-0004-0000-0200-000000000000}"/>
    <hyperlink ref="A3" location="HL_Navigator" display="Navigator" xr:uid="{00000000-0004-0000-0200-000001000000}"/>
    <hyperlink ref="I4" location="Overall_Error_Check" tooltip="Go to Overall Error Check" display="Overall_Error_Check" xr:uid="{00000000-0004-0000-0200-000002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2">
    <outlinePr summaryBelow="0"/>
  </sheetPr>
  <dimension ref="A1:S33"/>
  <sheetViews>
    <sheetView showGridLines="0" zoomScaleNormal="100" workbookViewId="0">
      <pane ySplit="4" topLeftCell="A5" activePane="bottomLeft" state="frozen"/>
      <selection activeCell="A3" sqref="A3:E3"/>
      <selection pane="bottomLeft" activeCell="A5" sqref="A5"/>
    </sheetView>
  </sheetViews>
  <sheetFormatPr defaultColWidth="0" defaultRowHeight="12" outlineLevelRow="1" x14ac:dyDescent="0.2"/>
  <cols>
    <col min="1" max="5" width="3.7109375" customWidth="1"/>
    <col min="6" max="6" width="16.28515625" customWidth="1"/>
    <col min="7" max="7" width="14.42578125" customWidth="1"/>
    <col min="8" max="8" width="3" customWidth="1"/>
    <col min="9" max="18" width="9.140625" customWidth="1"/>
    <col min="19" max="19" width="1.7109375" customWidth="1"/>
    <col min="20" max="16384" width="9.140625" hidden="1"/>
  </cols>
  <sheetData>
    <row r="1" spans="1:18" ht="20.25" x14ac:dyDescent="0.3">
      <c r="A1" s="40" t="str">
        <f ca="1">IF(ISERROR(RIGHT(CELL("filename",A1),LEN(CELL("filename",A1))-FIND("]",CELL("filename",A1)))),
"",
RIGHT(CELL("filename",A1),LEN(CELL("filename",A1))-FIND("]",CELL("filename",A1))))</f>
        <v>Model Parameters</v>
      </c>
      <c r="J1" s="49"/>
      <c r="K1" s="49"/>
    </row>
    <row r="2" spans="1:18" ht="18" x14ac:dyDescent="0.25">
      <c r="A2" s="41" t="str">
        <f ca="1">Model_Name</f>
        <v>SP Movie Category - Suggested Solution.xlsx</v>
      </c>
    </row>
    <row r="3" spans="1:18" x14ac:dyDescent="0.2">
      <c r="A3" s="49" t="s">
        <v>1</v>
      </c>
      <c r="B3" s="49"/>
      <c r="C3" s="49"/>
      <c r="D3" s="49"/>
      <c r="E3" s="49"/>
    </row>
    <row r="4" spans="1:18" ht="14.25" x14ac:dyDescent="0.2">
      <c r="E4" t="s">
        <v>2</v>
      </c>
      <c r="I4" s="1">
        <f>Overall_Error_Check</f>
        <v>0</v>
      </c>
    </row>
    <row r="6" spans="1:18" ht="16.5" thickBot="1" x14ac:dyDescent="0.3">
      <c r="B6" s="42">
        <f>MAX($B$5:$B5)+1</f>
        <v>1</v>
      </c>
      <c r="C6" s="2" t="s">
        <v>3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2.75" outlineLevel="1" thickTop="1" x14ac:dyDescent="0.2"/>
    <row r="8" spans="1:18" ht="16.5" outlineLevel="1" x14ac:dyDescent="0.25">
      <c r="C8" s="3" t="s">
        <v>4</v>
      </c>
    </row>
    <row r="9" spans="1:18" ht="16.5" outlineLevel="1" x14ac:dyDescent="0.25">
      <c r="C9" s="3"/>
    </row>
    <row r="10" spans="1:18" ht="16.5" outlineLevel="1" x14ac:dyDescent="0.25">
      <c r="C10" s="3"/>
      <c r="E10" s="4" t="s">
        <v>3</v>
      </c>
    </row>
    <row r="11" spans="1:18" outlineLevel="1" x14ac:dyDescent="0.2">
      <c r="E11" t="s">
        <v>5</v>
      </c>
      <c r="G11" s="52" t="str">
        <f ca="1">IF(ISERROR(OR(FIND("[",CELL("filename",A1)),FIND("]",CELL("filename",A1)))),"",MID(CELL("filename",A1),FIND("[",CELL("filename",A1))+1,FIND("]",CELL("filename",A1))-FIND("[",CELL("filename",A1))-1))</f>
        <v>SP Movie Category - Suggested Solution.xlsx</v>
      </c>
      <c r="H11" s="52"/>
      <c r="I11" s="52"/>
      <c r="J11" s="52"/>
      <c r="K11" s="52"/>
      <c r="L11" s="52"/>
      <c r="M11" s="52"/>
      <c r="N11" s="52"/>
    </row>
    <row r="12" spans="1:18" outlineLevel="1" x14ac:dyDescent="0.2">
      <c r="E12" t="s">
        <v>6</v>
      </c>
      <c r="G12" s="53" t="s">
        <v>68</v>
      </c>
      <c r="H12" s="53"/>
      <c r="I12" s="53"/>
      <c r="J12" s="53"/>
      <c r="K12" s="53"/>
      <c r="L12" s="53"/>
      <c r="M12" s="53"/>
      <c r="N12" s="53"/>
    </row>
    <row r="13" spans="1:18" outlineLevel="1" x14ac:dyDescent="0.2"/>
    <row r="14" spans="1:18" outlineLevel="1" x14ac:dyDescent="0.2"/>
    <row r="15" spans="1:18" ht="16.5" thickBot="1" x14ac:dyDescent="0.3">
      <c r="B15" s="42">
        <f>MAX($B$5:$B14)+1</f>
        <v>2</v>
      </c>
      <c r="C15" s="2" t="s">
        <v>7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12.75" outlineLevel="1" thickTop="1" x14ac:dyDescent="0.2"/>
    <row r="17" spans="3:7" ht="16.5" outlineLevel="1" x14ac:dyDescent="0.25">
      <c r="C17" s="3" t="s">
        <v>8</v>
      </c>
    </row>
    <row r="18" spans="3:7" outlineLevel="1" x14ac:dyDescent="0.2"/>
    <row r="19" spans="3:7" outlineLevel="1" x14ac:dyDescent="0.2">
      <c r="E19" t="s">
        <v>9</v>
      </c>
      <c r="G19" s="5">
        <v>365</v>
      </c>
    </row>
    <row r="20" spans="3:7" outlineLevel="1" x14ac:dyDescent="0.2">
      <c r="E20" t="s">
        <v>10</v>
      </c>
      <c r="G20" s="5">
        <v>1</v>
      </c>
    </row>
    <row r="21" spans="3:7" outlineLevel="1" x14ac:dyDescent="0.2">
      <c r="E21" t="s">
        <v>11</v>
      </c>
      <c r="G21" s="5">
        <v>3</v>
      </c>
    </row>
    <row r="22" spans="3:7" outlineLevel="1" x14ac:dyDescent="0.2">
      <c r="E22" t="s">
        <v>12</v>
      </c>
      <c r="G22" s="5">
        <v>6</v>
      </c>
    </row>
    <row r="23" spans="3:7" outlineLevel="1" x14ac:dyDescent="0.2">
      <c r="E23" t="s">
        <v>13</v>
      </c>
      <c r="G23" s="5">
        <v>12</v>
      </c>
    </row>
    <row r="24" spans="3:7" outlineLevel="1" x14ac:dyDescent="0.2">
      <c r="E24" t="s">
        <v>14</v>
      </c>
      <c r="G24" s="5">
        <v>4</v>
      </c>
    </row>
    <row r="25" spans="3:7" outlineLevel="1" x14ac:dyDescent="0.2"/>
    <row r="26" spans="3:7" outlineLevel="1" x14ac:dyDescent="0.2">
      <c r="E26" t="s">
        <v>15</v>
      </c>
      <c r="G26" s="5">
        <v>5</v>
      </c>
    </row>
    <row r="27" spans="3:7" outlineLevel="1" x14ac:dyDescent="0.2"/>
    <row r="28" spans="3:7" outlineLevel="1" x14ac:dyDescent="0.2">
      <c r="E28" t="s">
        <v>16</v>
      </c>
      <c r="G28" s="6">
        <v>9.9999999999999997E+98</v>
      </c>
    </row>
    <row r="29" spans="3:7" outlineLevel="1" x14ac:dyDescent="0.2">
      <c r="E29" t="s">
        <v>17</v>
      </c>
      <c r="G29" s="6">
        <v>1E-8</v>
      </c>
    </row>
    <row r="30" spans="3:7" outlineLevel="1" x14ac:dyDescent="0.2"/>
    <row r="31" spans="3:7" outlineLevel="1" x14ac:dyDescent="0.2">
      <c r="E31" t="s">
        <v>18</v>
      </c>
      <c r="G31" s="5">
        <v>1000</v>
      </c>
    </row>
    <row r="32" spans="3:7" outlineLevel="1" x14ac:dyDescent="0.2"/>
    <row r="33" outlineLevel="1" x14ac:dyDescent="0.2"/>
  </sheetData>
  <sheetProtection formatColumns="0" formatRows="0"/>
  <mergeCells count="4">
    <mergeCell ref="J1:K1"/>
    <mergeCell ref="A3:E3"/>
    <mergeCell ref="G11:N11"/>
    <mergeCell ref="G12:N12"/>
  </mergeCells>
  <conditionalFormatting sqref="I4">
    <cfRule type="cellIs" dxfId="4" priority="1" operator="notEqual">
      <formula>0</formula>
    </cfRule>
  </conditionalFormatting>
  <hyperlinks>
    <hyperlink ref="A3:E3" location="HL_Navigator" tooltip="Go to Navigator (Table of Contents)" display="Navigator" xr:uid="{00000000-0004-0000-0300-000000000000}"/>
    <hyperlink ref="A3" location="HL_Navigator" display="Navigator" xr:uid="{00000000-0004-0000-0300-000001000000}"/>
    <hyperlink ref="I4" location="Overall_Error_Check" tooltip="Go to Overall Error Check" display="Overall_Error_Check" xr:uid="{00000000-0004-0000-0300-000002000000}"/>
  </hyperlinks>
  <pageMargins left="0.70866141732283472" right="0.70866141732283472" top="0.74803149606299213" bottom="0.74803149606299213" header="0.31496062992125984" footer="0.31496062992125984"/>
  <pageSetup paperSize="8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I257"/>
  <sheetViews>
    <sheetView showGridLines="0" zoomScaleNormal="100" workbookViewId="0">
      <pane ySplit="4" topLeftCell="A5" activePane="bottomLeft" state="frozen"/>
      <selection pane="bottomLeft" activeCell="A5" sqref="A5"/>
    </sheetView>
  </sheetViews>
  <sheetFormatPr defaultColWidth="0" defaultRowHeight="12" x14ac:dyDescent="0.2"/>
  <cols>
    <col min="1" max="2" width="3.7109375" customWidth="1"/>
    <col min="3" max="3" width="4" customWidth="1"/>
    <col min="4" max="5" width="40.5703125" bestFit="1" customWidth="1"/>
    <col min="6" max="6" width="27.28515625" bestFit="1" customWidth="1"/>
    <col min="7" max="7" width="25.28515625" bestFit="1" customWidth="1"/>
    <col min="8" max="8" width="9.5703125" customWidth="1"/>
    <col min="9" max="9" width="9.140625" customWidth="1"/>
    <col min="10" max="16384" width="9.140625" hidden="1"/>
  </cols>
  <sheetData>
    <row r="1" spans="1:8" ht="20.25" x14ac:dyDescent="0.3">
      <c r="A1" s="40" t="str">
        <f ca="1">IF(ISERROR(RIGHT(CELL("filename",A1),LEN(CELL("filename",A1))-FIND("]",CELL("filename",A1)))),
"",
RIGHT(CELL("filename",A1),LEN(CELL("filename",A1))-FIND("]",CELL("filename",A1))))</f>
        <v>Movie Category</v>
      </c>
      <c r="G1" s="11"/>
    </row>
    <row r="2" spans="1:8" ht="18" x14ac:dyDescent="0.25">
      <c r="A2" s="41" t="str">
        <f ca="1">Model_Name</f>
        <v>SP Movie Category - Suggested Solution.xlsx</v>
      </c>
    </row>
    <row r="3" spans="1:8" x14ac:dyDescent="0.2">
      <c r="A3" s="49" t="s">
        <v>1</v>
      </c>
      <c r="B3" s="49"/>
      <c r="C3" s="49"/>
    </row>
    <row r="4" spans="1:8" ht="14.25" x14ac:dyDescent="0.2">
      <c r="B4" t="s">
        <v>2</v>
      </c>
      <c r="F4" s="1">
        <f>Overall_Error_Check</f>
        <v>0</v>
      </c>
    </row>
    <row r="5" spans="1:8" x14ac:dyDescent="0.2">
      <c r="A5" s="11"/>
    </row>
    <row r="6" spans="1:8" ht="16.5" thickBot="1" x14ac:dyDescent="0.3">
      <c r="B6" s="42">
        <f>MAX($B$5:$B5)+1</f>
        <v>1</v>
      </c>
      <c r="C6" s="2" t="str">
        <f ca="1">A1</f>
        <v>Movie Category</v>
      </c>
      <c r="D6" s="2"/>
      <c r="E6" s="2"/>
      <c r="F6" s="2"/>
      <c r="G6" s="2"/>
      <c r="H6" s="2"/>
    </row>
    <row r="7" spans="1:8" ht="12.75" thickTop="1" x14ac:dyDescent="0.2"/>
    <row r="8" spans="1:8" ht="16.5" x14ac:dyDescent="0.25">
      <c r="C8" s="3" t="s">
        <v>69</v>
      </c>
    </row>
    <row r="10" spans="1:8" x14ac:dyDescent="0.2">
      <c r="D10" s="13" t="s">
        <v>27</v>
      </c>
      <c r="F10" s="13" t="s">
        <v>175</v>
      </c>
    </row>
    <row r="11" spans="1:8" x14ac:dyDescent="0.2">
      <c r="D11" s="20">
        <v>2009</v>
      </c>
      <c r="F11" s="20" t="s">
        <v>71</v>
      </c>
    </row>
    <row r="12" spans="1:8" x14ac:dyDescent="0.2">
      <c r="D12" s="20" t="s">
        <v>72</v>
      </c>
      <c r="F12" s="20" t="s">
        <v>73</v>
      </c>
    </row>
    <row r="13" spans="1:8" x14ac:dyDescent="0.2">
      <c r="D13" s="20" t="s">
        <v>74</v>
      </c>
      <c r="F13" s="20" t="s">
        <v>75</v>
      </c>
    </row>
    <row r="14" spans="1:8" x14ac:dyDescent="0.2">
      <c r="D14" s="20" t="s">
        <v>76</v>
      </c>
      <c r="F14" s="20" t="s">
        <v>77</v>
      </c>
    </row>
    <row r="15" spans="1:8" x14ac:dyDescent="0.2">
      <c r="D15" s="20">
        <v>2019</v>
      </c>
    </row>
    <row r="16" spans="1:8" x14ac:dyDescent="0.2">
      <c r="D16" s="20" t="s">
        <v>78</v>
      </c>
    </row>
    <row r="17" spans="4:4" x14ac:dyDescent="0.2">
      <c r="D17" s="20" t="s">
        <v>79</v>
      </c>
    </row>
    <row r="18" spans="4:4" x14ac:dyDescent="0.2">
      <c r="D18" s="20" t="s">
        <v>80</v>
      </c>
    </row>
    <row r="19" spans="4:4" x14ac:dyDescent="0.2">
      <c r="D19" s="20">
        <v>2022</v>
      </c>
    </row>
    <row r="20" spans="4:4" x14ac:dyDescent="0.2">
      <c r="D20" s="20" t="s">
        <v>81</v>
      </c>
    </row>
    <row r="21" spans="4:4" x14ac:dyDescent="0.2">
      <c r="D21" s="20" t="s">
        <v>74</v>
      </c>
    </row>
    <row r="22" spans="4:4" x14ac:dyDescent="0.2">
      <c r="D22" s="20">
        <v>1997</v>
      </c>
    </row>
    <row r="23" spans="4:4" x14ac:dyDescent="0.2">
      <c r="D23" s="20" t="s">
        <v>82</v>
      </c>
    </row>
    <row r="24" spans="4:4" x14ac:dyDescent="0.2">
      <c r="D24" s="20" t="s">
        <v>74</v>
      </c>
    </row>
    <row r="25" spans="4:4" x14ac:dyDescent="0.2">
      <c r="D25" s="20" t="s">
        <v>83</v>
      </c>
    </row>
    <row r="26" spans="4:4" x14ac:dyDescent="0.2">
      <c r="D26" s="20">
        <v>2015</v>
      </c>
    </row>
    <row r="27" spans="4:4" x14ac:dyDescent="0.2">
      <c r="D27" s="20" t="s">
        <v>84</v>
      </c>
    </row>
    <row r="28" spans="4:4" x14ac:dyDescent="0.2">
      <c r="D28" s="20" t="s">
        <v>85</v>
      </c>
    </row>
    <row r="29" spans="4:4" x14ac:dyDescent="0.2">
      <c r="D29" s="20" t="s">
        <v>76</v>
      </c>
    </row>
    <row r="30" spans="4:4" x14ac:dyDescent="0.2">
      <c r="D30" s="20">
        <v>2018</v>
      </c>
    </row>
    <row r="31" spans="4:4" x14ac:dyDescent="0.2">
      <c r="D31" s="20" t="s">
        <v>86</v>
      </c>
    </row>
    <row r="32" spans="4:4" x14ac:dyDescent="0.2">
      <c r="D32" s="20" t="s">
        <v>79</v>
      </c>
    </row>
    <row r="33" spans="4:4" x14ac:dyDescent="0.2">
      <c r="D33" s="20" t="s">
        <v>80</v>
      </c>
    </row>
    <row r="34" spans="4:4" x14ac:dyDescent="0.2">
      <c r="D34" s="20">
        <v>2021</v>
      </c>
    </row>
    <row r="35" spans="4:4" x14ac:dyDescent="0.2">
      <c r="D35" s="20" t="s">
        <v>87</v>
      </c>
    </row>
    <row r="36" spans="4:4" x14ac:dyDescent="0.2">
      <c r="D36" s="20" t="s">
        <v>88</v>
      </c>
    </row>
    <row r="37" spans="4:4" x14ac:dyDescent="0.2">
      <c r="D37" s="20" t="s">
        <v>80</v>
      </c>
    </row>
    <row r="38" spans="4:4" x14ac:dyDescent="0.2">
      <c r="D38" s="20">
        <v>2015</v>
      </c>
    </row>
    <row r="39" spans="4:4" x14ac:dyDescent="0.2">
      <c r="D39" s="20" t="s">
        <v>89</v>
      </c>
    </row>
    <row r="40" spans="4:4" x14ac:dyDescent="0.2">
      <c r="D40" s="20" t="s">
        <v>90</v>
      </c>
    </row>
    <row r="41" spans="4:4" x14ac:dyDescent="0.2">
      <c r="D41" s="20">
        <v>2019</v>
      </c>
    </row>
    <row r="42" spans="4:4" x14ac:dyDescent="0.2">
      <c r="D42" s="20" t="s">
        <v>91</v>
      </c>
    </row>
    <row r="43" spans="4:4" x14ac:dyDescent="0.2">
      <c r="D43" s="20" t="s">
        <v>92</v>
      </c>
    </row>
    <row r="44" spans="4:4" x14ac:dyDescent="0.2">
      <c r="D44" s="20" t="s">
        <v>93</v>
      </c>
    </row>
    <row r="45" spans="4:4" x14ac:dyDescent="0.2">
      <c r="D45" s="20">
        <v>2012</v>
      </c>
    </row>
    <row r="46" spans="4:4" x14ac:dyDescent="0.2">
      <c r="D46" s="20" t="s">
        <v>94</v>
      </c>
    </row>
    <row r="47" spans="4:4" x14ac:dyDescent="0.2">
      <c r="D47" s="20" t="s">
        <v>95</v>
      </c>
    </row>
    <row r="48" spans="4:4" x14ac:dyDescent="0.2">
      <c r="D48" s="20" t="s">
        <v>80</v>
      </c>
    </row>
    <row r="49" spans="4:4" x14ac:dyDescent="0.2">
      <c r="D49" s="20">
        <v>2015</v>
      </c>
    </row>
    <row r="50" spans="4:4" x14ac:dyDescent="0.2">
      <c r="D50" s="20" t="s">
        <v>96</v>
      </c>
    </row>
    <row r="51" spans="4:4" x14ac:dyDescent="0.2">
      <c r="D51" s="20" t="s">
        <v>97</v>
      </c>
    </row>
    <row r="52" spans="4:4" x14ac:dyDescent="0.2">
      <c r="D52" s="20" t="s">
        <v>98</v>
      </c>
    </row>
    <row r="53" spans="4:4" x14ac:dyDescent="0.2">
      <c r="D53" s="20">
        <v>2022</v>
      </c>
    </row>
    <row r="54" spans="4:4" x14ac:dyDescent="0.2">
      <c r="D54" s="20" t="s">
        <v>99</v>
      </c>
    </row>
    <row r="55" spans="4:4" x14ac:dyDescent="0.2">
      <c r="D55" s="20" t="s">
        <v>100</v>
      </c>
    </row>
    <row r="56" spans="4:4" x14ac:dyDescent="0.2">
      <c r="D56" s="20">
        <v>2019</v>
      </c>
    </row>
    <row r="57" spans="4:4" x14ac:dyDescent="0.2">
      <c r="D57" s="20" t="s">
        <v>101</v>
      </c>
    </row>
    <row r="58" spans="4:4" x14ac:dyDescent="0.2">
      <c r="D58" s="20" t="s">
        <v>102</v>
      </c>
    </row>
    <row r="59" spans="4:4" x14ac:dyDescent="0.2">
      <c r="D59" s="20" t="s">
        <v>103</v>
      </c>
    </row>
    <row r="60" spans="4:4" x14ac:dyDescent="0.2">
      <c r="D60" s="20">
        <v>2023</v>
      </c>
    </row>
    <row r="61" spans="4:4" x14ac:dyDescent="0.2">
      <c r="D61" s="20" t="s">
        <v>104</v>
      </c>
    </row>
    <row r="62" spans="4:4" x14ac:dyDescent="0.2">
      <c r="D62" s="20" t="s">
        <v>105</v>
      </c>
    </row>
    <row r="63" spans="4:4" x14ac:dyDescent="0.2">
      <c r="D63" s="20" t="s">
        <v>106</v>
      </c>
    </row>
    <row r="64" spans="4:4" x14ac:dyDescent="0.2">
      <c r="D64" s="20">
        <v>2015</v>
      </c>
    </row>
    <row r="65" spans="4:4" x14ac:dyDescent="0.2">
      <c r="D65" s="20" t="s">
        <v>107</v>
      </c>
    </row>
    <row r="66" spans="4:4" x14ac:dyDescent="0.2">
      <c r="D66" s="20" t="s">
        <v>95</v>
      </c>
    </row>
    <row r="67" spans="4:4" x14ac:dyDescent="0.2">
      <c r="D67" s="20" t="s">
        <v>80</v>
      </c>
    </row>
    <row r="68" spans="4:4" x14ac:dyDescent="0.2">
      <c r="D68" s="20">
        <v>2018</v>
      </c>
    </row>
    <row r="69" spans="4:4" x14ac:dyDescent="0.2">
      <c r="D69" s="20" t="s">
        <v>108</v>
      </c>
    </row>
    <row r="70" spans="4:4" x14ac:dyDescent="0.2">
      <c r="D70" s="20" t="s">
        <v>109</v>
      </c>
    </row>
    <row r="71" spans="4:4" x14ac:dyDescent="0.2">
      <c r="D71" s="20" t="s">
        <v>80</v>
      </c>
    </row>
    <row r="72" spans="4:4" x14ac:dyDescent="0.2">
      <c r="D72" s="20">
        <v>2011</v>
      </c>
    </row>
    <row r="73" spans="4:4" x14ac:dyDescent="0.2">
      <c r="D73" s="20" t="s">
        <v>110</v>
      </c>
    </row>
    <row r="74" spans="4:4" x14ac:dyDescent="0.2">
      <c r="D74" s="20" t="s">
        <v>111</v>
      </c>
    </row>
    <row r="75" spans="4:4" x14ac:dyDescent="0.2">
      <c r="D75" s="20">
        <v>2017</v>
      </c>
    </row>
    <row r="76" spans="4:4" x14ac:dyDescent="0.2">
      <c r="D76" s="20" t="s">
        <v>112</v>
      </c>
    </row>
    <row r="77" spans="4:4" x14ac:dyDescent="0.2">
      <c r="D77" s="20" t="s">
        <v>113</v>
      </c>
    </row>
    <row r="78" spans="4:4" x14ac:dyDescent="0.2">
      <c r="D78" s="20" t="s">
        <v>76</v>
      </c>
    </row>
    <row r="79" spans="4:4" x14ac:dyDescent="0.2">
      <c r="D79" s="20">
        <v>2018</v>
      </c>
    </row>
    <row r="80" spans="4:4" x14ac:dyDescent="0.2">
      <c r="D80" s="20" t="s">
        <v>114</v>
      </c>
    </row>
    <row r="81" spans="4:4" x14ac:dyDescent="0.2">
      <c r="D81" s="20" t="s">
        <v>115</v>
      </c>
    </row>
    <row r="82" spans="4:4" x14ac:dyDescent="0.2">
      <c r="D82" s="20" t="s">
        <v>76</v>
      </c>
    </row>
    <row r="83" spans="4:4" x14ac:dyDescent="0.2">
      <c r="D83" s="20">
        <v>2013</v>
      </c>
    </row>
    <row r="84" spans="4:4" x14ac:dyDescent="0.2">
      <c r="D84" s="20" t="s">
        <v>116</v>
      </c>
    </row>
    <row r="85" spans="4:4" x14ac:dyDescent="0.2">
      <c r="D85" s="20" t="s">
        <v>102</v>
      </c>
    </row>
    <row r="86" spans="4:4" x14ac:dyDescent="0.2">
      <c r="D86" s="20" t="s">
        <v>103</v>
      </c>
    </row>
    <row r="87" spans="4:4" x14ac:dyDescent="0.2">
      <c r="D87" s="20">
        <v>2017</v>
      </c>
    </row>
    <row r="88" spans="4:4" x14ac:dyDescent="0.2">
      <c r="D88" s="20" t="s">
        <v>117</v>
      </c>
    </row>
    <row r="89" spans="4:4" x14ac:dyDescent="0.2">
      <c r="D89" s="20" t="s">
        <v>118</v>
      </c>
    </row>
    <row r="90" spans="4:4" x14ac:dyDescent="0.2">
      <c r="D90" s="20" t="s">
        <v>119</v>
      </c>
    </row>
    <row r="91" spans="4:4" x14ac:dyDescent="0.2">
      <c r="D91" s="20">
        <v>2018</v>
      </c>
    </row>
    <row r="92" spans="4:4" x14ac:dyDescent="0.2">
      <c r="D92" s="20" t="s">
        <v>120</v>
      </c>
    </row>
    <row r="93" spans="4:4" x14ac:dyDescent="0.2">
      <c r="D93" s="20" t="s">
        <v>121</v>
      </c>
    </row>
    <row r="94" spans="4:4" x14ac:dyDescent="0.2">
      <c r="D94" s="20">
        <v>2017</v>
      </c>
    </row>
    <row r="95" spans="4:4" x14ac:dyDescent="0.2">
      <c r="D95" s="20" t="s">
        <v>122</v>
      </c>
    </row>
    <row r="96" spans="4:4" x14ac:dyDescent="0.2">
      <c r="D96" s="20" t="s">
        <v>123</v>
      </c>
    </row>
    <row r="97" spans="4:4" x14ac:dyDescent="0.2">
      <c r="D97" s="20" t="s">
        <v>98</v>
      </c>
    </row>
    <row r="98" spans="4:4" x14ac:dyDescent="0.2">
      <c r="D98" s="20">
        <v>2013</v>
      </c>
    </row>
    <row r="99" spans="4:4" x14ac:dyDescent="0.2">
      <c r="D99" s="20" t="s">
        <v>124</v>
      </c>
    </row>
    <row r="100" spans="4:4" x14ac:dyDescent="0.2">
      <c r="D100" s="20" t="s">
        <v>125</v>
      </c>
    </row>
    <row r="101" spans="4:4" x14ac:dyDescent="0.2">
      <c r="D101" s="20" t="s">
        <v>80</v>
      </c>
    </row>
    <row r="102" spans="4:4" x14ac:dyDescent="0.2">
      <c r="D102" s="20">
        <v>2015</v>
      </c>
    </row>
    <row r="103" spans="4:4" x14ac:dyDescent="0.2">
      <c r="D103" s="20" t="s">
        <v>126</v>
      </c>
    </row>
    <row r="104" spans="4:4" x14ac:dyDescent="0.2">
      <c r="D104" s="20" t="s">
        <v>127</v>
      </c>
    </row>
    <row r="105" spans="4:4" x14ac:dyDescent="0.2">
      <c r="D105" s="20" t="s">
        <v>128</v>
      </c>
    </row>
    <row r="106" spans="4:4" x14ac:dyDescent="0.2">
      <c r="D106" s="20">
        <v>2016</v>
      </c>
    </row>
    <row r="107" spans="4:4" x14ac:dyDescent="0.2">
      <c r="D107" s="20" t="s">
        <v>129</v>
      </c>
    </row>
    <row r="108" spans="4:4" x14ac:dyDescent="0.2">
      <c r="D108" s="20" t="s">
        <v>79</v>
      </c>
    </row>
    <row r="109" spans="4:4" x14ac:dyDescent="0.2">
      <c r="D109" s="20" t="s">
        <v>80</v>
      </c>
    </row>
    <row r="110" spans="4:4" x14ac:dyDescent="0.2">
      <c r="D110" s="20">
        <v>2018</v>
      </c>
    </row>
    <row r="111" spans="4:4" x14ac:dyDescent="0.2">
      <c r="D111" s="20" t="s">
        <v>130</v>
      </c>
    </row>
    <row r="112" spans="4:4" x14ac:dyDescent="0.2">
      <c r="D112" s="20" t="s">
        <v>97</v>
      </c>
    </row>
    <row r="113" spans="4:4" x14ac:dyDescent="0.2">
      <c r="D113" s="20" t="s">
        <v>131</v>
      </c>
    </row>
    <row r="114" spans="4:4" x14ac:dyDescent="0.2">
      <c r="D114" s="20">
        <v>2003</v>
      </c>
    </row>
    <row r="115" spans="4:4" x14ac:dyDescent="0.2">
      <c r="D115" s="20" t="s">
        <v>132</v>
      </c>
    </row>
    <row r="116" spans="4:4" x14ac:dyDescent="0.2">
      <c r="D116" s="20" t="s">
        <v>133</v>
      </c>
    </row>
    <row r="117" spans="4:4" x14ac:dyDescent="0.2">
      <c r="D117" s="20" t="s">
        <v>134</v>
      </c>
    </row>
    <row r="118" spans="4:4" x14ac:dyDescent="0.2">
      <c r="D118" s="20">
        <v>2019</v>
      </c>
    </row>
    <row r="119" spans="4:4" x14ac:dyDescent="0.2">
      <c r="D119" s="20" t="s">
        <v>135</v>
      </c>
    </row>
    <row r="120" spans="4:4" x14ac:dyDescent="0.2">
      <c r="D120" s="20" t="s">
        <v>88</v>
      </c>
    </row>
    <row r="121" spans="4:4" x14ac:dyDescent="0.2">
      <c r="D121" s="20">
        <v>2019</v>
      </c>
    </row>
    <row r="122" spans="4:4" x14ac:dyDescent="0.2">
      <c r="D122" s="20" t="s">
        <v>136</v>
      </c>
    </row>
    <row r="123" spans="4:4" x14ac:dyDescent="0.2">
      <c r="D123" s="20" t="s">
        <v>137</v>
      </c>
    </row>
    <row r="124" spans="4:4" x14ac:dyDescent="0.2">
      <c r="D124" s="20" t="s">
        <v>80</v>
      </c>
    </row>
    <row r="125" spans="4:4" x14ac:dyDescent="0.2">
      <c r="D125" s="20">
        <v>2014</v>
      </c>
    </row>
    <row r="126" spans="4:4" x14ac:dyDescent="0.2">
      <c r="D126" s="20" t="s">
        <v>138</v>
      </c>
    </row>
    <row r="127" spans="4:4" x14ac:dyDescent="0.2">
      <c r="D127" s="20" t="s">
        <v>139</v>
      </c>
    </row>
    <row r="128" spans="4:4" x14ac:dyDescent="0.2">
      <c r="D128" s="20" t="s">
        <v>140</v>
      </c>
    </row>
    <row r="129" spans="4:4" x14ac:dyDescent="0.2">
      <c r="D129" s="20">
        <v>2012</v>
      </c>
    </row>
    <row r="130" spans="4:4" x14ac:dyDescent="0.2">
      <c r="D130" s="20" t="s">
        <v>141</v>
      </c>
    </row>
    <row r="131" spans="4:4" x14ac:dyDescent="0.2">
      <c r="D131" s="20" t="s">
        <v>142</v>
      </c>
    </row>
    <row r="132" spans="4:4" x14ac:dyDescent="0.2">
      <c r="D132" s="20" t="s">
        <v>143</v>
      </c>
    </row>
    <row r="133" spans="4:4" x14ac:dyDescent="0.2">
      <c r="D133" s="20">
        <v>2011</v>
      </c>
    </row>
    <row r="134" spans="4:4" x14ac:dyDescent="0.2">
      <c r="D134" s="20" t="s">
        <v>144</v>
      </c>
    </row>
    <row r="135" spans="4:4" x14ac:dyDescent="0.2">
      <c r="D135" s="20" t="s">
        <v>139</v>
      </c>
    </row>
    <row r="136" spans="4:4" x14ac:dyDescent="0.2">
      <c r="D136" s="20" t="s">
        <v>140</v>
      </c>
    </row>
    <row r="137" spans="4:4" x14ac:dyDescent="0.2">
      <c r="D137" s="20">
        <v>2012</v>
      </c>
    </row>
    <row r="138" spans="4:4" x14ac:dyDescent="0.2">
      <c r="D138" s="20" t="s">
        <v>145</v>
      </c>
    </row>
    <row r="139" spans="4:4" x14ac:dyDescent="0.2">
      <c r="D139" s="20" t="s">
        <v>146</v>
      </c>
    </row>
    <row r="140" spans="4:4" x14ac:dyDescent="0.2">
      <c r="D140" s="20" t="s">
        <v>80</v>
      </c>
    </row>
    <row r="141" spans="4:4" x14ac:dyDescent="0.2">
      <c r="D141" s="20">
        <v>2019</v>
      </c>
    </row>
    <row r="142" spans="4:4" x14ac:dyDescent="0.2">
      <c r="D142" s="20" t="s">
        <v>147</v>
      </c>
    </row>
    <row r="143" spans="4:4" x14ac:dyDescent="0.2">
      <c r="D143" s="20" t="s">
        <v>148</v>
      </c>
    </row>
    <row r="144" spans="4:4" x14ac:dyDescent="0.2">
      <c r="D144" s="20">
        <v>2019</v>
      </c>
    </row>
    <row r="145" spans="4:4" x14ac:dyDescent="0.2">
      <c r="D145" s="20" t="s">
        <v>149</v>
      </c>
    </row>
    <row r="146" spans="4:4" x14ac:dyDescent="0.2">
      <c r="D146" s="20" t="s">
        <v>85</v>
      </c>
    </row>
    <row r="147" spans="4:4" x14ac:dyDescent="0.2">
      <c r="D147" s="20" t="s">
        <v>76</v>
      </c>
    </row>
    <row r="148" spans="4:4" x14ac:dyDescent="0.2">
      <c r="D148" s="20">
        <v>1994</v>
      </c>
    </row>
    <row r="149" spans="4:4" x14ac:dyDescent="0.2">
      <c r="D149" s="20" t="s">
        <v>91</v>
      </c>
    </row>
    <row r="150" spans="4:4" x14ac:dyDescent="0.2">
      <c r="D150" s="20" t="s">
        <v>150</v>
      </c>
    </row>
    <row r="151" spans="4:4" x14ac:dyDescent="0.2">
      <c r="D151" s="20" t="s">
        <v>93</v>
      </c>
    </row>
    <row r="152" spans="4:4" x14ac:dyDescent="0.2">
      <c r="D152" s="20">
        <v>2008</v>
      </c>
    </row>
    <row r="153" spans="4:4" x14ac:dyDescent="0.2">
      <c r="D153" s="20" t="s">
        <v>151</v>
      </c>
    </row>
    <row r="154" spans="4:4" x14ac:dyDescent="0.2">
      <c r="D154" s="20" t="s">
        <v>146</v>
      </c>
    </row>
    <row r="155" spans="4:4" x14ac:dyDescent="0.2">
      <c r="D155" s="20" t="s">
        <v>80</v>
      </c>
    </row>
    <row r="156" spans="4:4" x14ac:dyDescent="0.2">
      <c r="D156" s="20">
        <v>2016</v>
      </c>
    </row>
    <row r="157" spans="4:4" x14ac:dyDescent="0.2">
      <c r="D157" s="20" t="s">
        <v>152</v>
      </c>
    </row>
    <row r="158" spans="4:4" x14ac:dyDescent="0.2">
      <c r="D158" s="20" t="s">
        <v>153</v>
      </c>
    </row>
    <row r="159" spans="4:4" x14ac:dyDescent="0.2">
      <c r="D159" s="20" t="s">
        <v>76</v>
      </c>
    </row>
    <row r="160" spans="4:4" x14ac:dyDescent="0.2">
      <c r="D160" s="20">
        <v>2019</v>
      </c>
    </row>
    <row r="161" spans="4:4" x14ac:dyDescent="0.2">
      <c r="D161" s="20" t="s">
        <v>154</v>
      </c>
    </row>
    <row r="162" spans="4:4" x14ac:dyDescent="0.2">
      <c r="D162" s="20" t="s">
        <v>155</v>
      </c>
    </row>
    <row r="163" spans="4:4" x14ac:dyDescent="0.2">
      <c r="D163" s="20">
        <v>2006</v>
      </c>
    </row>
    <row r="164" spans="4:4" x14ac:dyDescent="0.2">
      <c r="D164" s="20" t="s">
        <v>156</v>
      </c>
    </row>
    <row r="165" spans="4:4" x14ac:dyDescent="0.2">
      <c r="D165" s="20" t="s">
        <v>157</v>
      </c>
    </row>
    <row r="166" spans="4:4" x14ac:dyDescent="0.2">
      <c r="D166" s="20" t="s">
        <v>158</v>
      </c>
    </row>
    <row r="167" spans="4:4" x14ac:dyDescent="0.2">
      <c r="D167" s="20">
        <v>2017</v>
      </c>
    </row>
    <row r="168" spans="4:4" x14ac:dyDescent="0.2">
      <c r="D168" s="20" t="s">
        <v>159</v>
      </c>
    </row>
    <row r="169" spans="4:4" x14ac:dyDescent="0.2">
      <c r="D169" s="20" t="s">
        <v>127</v>
      </c>
    </row>
    <row r="170" spans="4:4" x14ac:dyDescent="0.2">
      <c r="D170" s="20" t="s">
        <v>128</v>
      </c>
    </row>
    <row r="171" spans="4:4" x14ac:dyDescent="0.2">
      <c r="D171" s="20">
        <v>2016</v>
      </c>
    </row>
    <row r="172" spans="4:4" x14ac:dyDescent="0.2">
      <c r="D172" s="20" t="s">
        <v>160</v>
      </c>
    </row>
    <row r="173" spans="4:4" x14ac:dyDescent="0.2">
      <c r="D173" s="20" t="s">
        <v>161</v>
      </c>
    </row>
    <row r="174" spans="4:4" x14ac:dyDescent="0.2">
      <c r="D174" s="20" t="s">
        <v>162</v>
      </c>
    </row>
    <row r="175" spans="4:4" x14ac:dyDescent="0.2">
      <c r="D175" s="20">
        <v>1999</v>
      </c>
    </row>
    <row r="176" spans="4:4" x14ac:dyDescent="0.2">
      <c r="D176" s="20" t="s">
        <v>163</v>
      </c>
    </row>
    <row r="177" spans="4:4" x14ac:dyDescent="0.2">
      <c r="D177" s="20" t="s">
        <v>164</v>
      </c>
    </row>
    <row r="178" spans="4:4" x14ac:dyDescent="0.2">
      <c r="D178" s="20" t="s">
        <v>76</v>
      </c>
    </row>
    <row r="179" spans="4:4" x14ac:dyDescent="0.2">
      <c r="D179" s="20">
        <v>2016</v>
      </c>
    </row>
    <row r="180" spans="4:4" x14ac:dyDescent="0.2">
      <c r="D180" s="20" t="s">
        <v>165</v>
      </c>
    </row>
    <row r="181" spans="4:4" x14ac:dyDescent="0.2">
      <c r="D181" s="20" t="s">
        <v>166</v>
      </c>
    </row>
    <row r="182" spans="4:4" x14ac:dyDescent="0.2">
      <c r="D182" s="20" t="s">
        <v>162</v>
      </c>
    </row>
    <row r="183" spans="4:4" x14ac:dyDescent="0.2">
      <c r="D183" s="20">
        <v>2012</v>
      </c>
    </row>
    <row r="184" spans="4:4" x14ac:dyDescent="0.2">
      <c r="D184" s="20" t="s">
        <v>167</v>
      </c>
    </row>
    <row r="185" spans="4:4" x14ac:dyDescent="0.2">
      <c r="D185" s="20" t="s">
        <v>133</v>
      </c>
    </row>
    <row r="186" spans="4:4" x14ac:dyDescent="0.2">
      <c r="D186" s="20" t="s">
        <v>134</v>
      </c>
    </row>
    <row r="187" spans="4:4" x14ac:dyDescent="0.2">
      <c r="D187" s="20">
        <v>2013</v>
      </c>
    </row>
    <row r="188" spans="4:4" x14ac:dyDescent="0.2">
      <c r="D188" s="20" t="s">
        <v>168</v>
      </c>
    </row>
    <row r="189" spans="4:4" x14ac:dyDescent="0.2">
      <c r="D189" s="20" t="s">
        <v>133</v>
      </c>
    </row>
    <row r="190" spans="4:4" x14ac:dyDescent="0.2">
      <c r="D190" s="20" t="s">
        <v>134</v>
      </c>
    </row>
    <row r="191" spans="4:4" x14ac:dyDescent="0.2">
      <c r="D191" s="20">
        <v>2014</v>
      </c>
    </row>
    <row r="192" spans="4:4" x14ac:dyDescent="0.2">
      <c r="D192" s="20" t="s">
        <v>169</v>
      </c>
    </row>
    <row r="193" spans="3:7" x14ac:dyDescent="0.2">
      <c r="D193" s="20" t="s">
        <v>133</v>
      </c>
    </row>
    <row r="194" spans="3:7" x14ac:dyDescent="0.2">
      <c r="D194" s="20" t="s">
        <v>134</v>
      </c>
    </row>
    <row r="195" spans="3:7" x14ac:dyDescent="0.2">
      <c r="D195" s="20">
        <v>2002</v>
      </c>
    </row>
    <row r="196" spans="3:7" x14ac:dyDescent="0.2">
      <c r="D196" s="20" t="s">
        <v>170</v>
      </c>
    </row>
    <row r="197" spans="3:7" x14ac:dyDescent="0.2">
      <c r="D197" s="20" t="s">
        <v>133</v>
      </c>
    </row>
    <row r="198" spans="3:7" x14ac:dyDescent="0.2">
      <c r="D198" s="20" t="s">
        <v>134</v>
      </c>
    </row>
    <row r="199" spans="3:7" x14ac:dyDescent="0.2">
      <c r="D199" s="20">
        <v>2001</v>
      </c>
    </row>
    <row r="200" spans="3:7" x14ac:dyDescent="0.2">
      <c r="D200" s="20" t="s">
        <v>171</v>
      </c>
    </row>
    <row r="201" spans="3:7" x14ac:dyDescent="0.2">
      <c r="D201" s="20" t="s">
        <v>133</v>
      </c>
    </row>
    <row r="202" spans="3:7" x14ac:dyDescent="0.2">
      <c r="D202" s="20" t="s">
        <v>134</v>
      </c>
    </row>
    <row r="205" spans="3:7" ht="16.5" x14ac:dyDescent="0.25">
      <c r="C205" s="3" t="s">
        <v>172</v>
      </c>
    </row>
    <row r="207" spans="3:7" x14ac:dyDescent="0.2">
      <c r="D207" t="s">
        <v>71</v>
      </c>
      <c r="E207" t="s">
        <v>73</v>
      </c>
      <c r="F207" t="s">
        <v>75</v>
      </c>
      <c r="G207" t="s">
        <v>77</v>
      </c>
    </row>
    <row r="208" spans="3:7" x14ac:dyDescent="0.2">
      <c r="D208">
        <v>2009</v>
      </c>
      <c r="E208" t="s">
        <v>72</v>
      </c>
      <c r="F208" t="s">
        <v>74</v>
      </c>
      <c r="G208" t="s">
        <v>76</v>
      </c>
    </row>
    <row r="209" spans="4:7" x14ac:dyDescent="0.2">
      <c r="D209">
        <v>2019</v>
      </c>
      <c r="E209" t="s">
        <v>78</v>
      </c>
      <c r="F209" t="s">
        <v>79</v>
      </c>
      <c r="G209" t="s">
        <v>80</v>
      </c>
    </row>
    <row r="210" spans="4:7" x14ac:dyDescent="0.2">
      <c r="D210">
        <v>2022</v>
      </c>
      <c r="E210" t="s">
        <v>81</v>
      </c>
      <c r="F210" t="s">
        <v>74</v>
      </c>
    </row>
    <row r="211" spans="4:7" x14ac:dyDescent="0.2">
      <c r="D211">
        <v>1997</v>
      </c>
      <c r="E211" t="s">
        <v>82</v>
      </c>
      <c r="F211" t="s">
        <v>74</v>
      </c>
      <c r="G211" t="s">
        <v>83</v>
      </c>
    </row>
    <row r="212" spans="4:7" x14ac:dyDescent="0.2">
      <c r="D212">
        <v>2015</v>
      </c>
      <c r="E212" t="s">
        <v>84</v>
      </c>
      <c r="F212" t="s">
        <v>85</v>
      </c>
      <c r="G212" t="s">
        <v>76</v>
      </c>
    </row>
    <row r="213" spans="4:7" x14ac:dyDescent="0.2">
      <c r="D213">
        <v>2018</v>
      </c>
      <c r="E213" t="s">
        <v>86</v>
      </c>
      <c r="F213" t="s">
        <v>79</v>
      </c>
      <c r="G213" t="s">
        <v>80</v>
      </c>
    </row>
    <row r="214" spans="4:7" x14ac:dyDescent="0.2">
      <c r="D214">
        <v>2021</v>
      </c>
      <c r="E214" t="s">
        <v>87</v>
      </c>
      <c r="F214" t="s">
        <v>88</v>
      </c>
      <c r="G214" t="s">
        <v>80</v>
      </c>
    </row>
    <row r="215" spans="4:7" x14ac:dyDescent="0.2">
      <c r="D215">
        <v>2015</v>
      </c>
      <c r="E215" t="s">
        <v>89</v>
      </c>
      <c r="F215" t="s">
        <v>90</v>
      </c>
    </row>
    <row r="216" spans="4:7" x14ac:dyDescent="0.2">
      <c r="D216">
        <v>2019</v>
      </c>
      <c r="E216" t="s">
        <v>91</v>
      </c>
      <c r="F216" t="s">
        <v>92</v>
      </c>
      <c r="G216" t="s">
        <v>93</v>
      </c>
    </row>
    <row r="217" spans="4:7" x14ac:dyDescent="0.2">
      <c r="D217">
        <v>2012</v>
      </c>
      <c r="E217" t="s">
        <v>94</v>
      </c>
      <c r="F217" t="s">
        <v>95</v>
      </c>
      <c r="G217" t="s">
        <v>80</v>
      </c>
    </row>
    <row r="218" spans="4:7" x14ac:dyDescent="0.2">
      <c r="D218">
        <v>2015</v>
      </c>
      <c r="E218" t="s">
        <v>96</v>
      </c>
      <c r="F218" t="s">
        <v>97</v>
      </c>
      <c r="G218" t="s">
        <v>98</v>
      </c>
    </row>
    <row r="219" spans="4:7" x14ac:dyDescent="0.2">
      <c r="D219">
        <v>2022</v>
      </c>
      <c r="E219" t="s">
        <v>99</v>
      </c>
      <c r="F219" t="s">
        <v>100</v>
      </c>
    </row>
    <row r="220" spans="4:7" x14ac:dyDescent="0.2">
      <c r="D220">
        <v>2019</v>
      </c>
      <c r="E220" t="s">
        <v>101</v>
      </c>
      <c r="F220" t="s">
        <v>102</v>
      </c>
      <c r="G220" t="s">
        <v>103</v>
      </c>
    </row>
    <row r="221" spans="4:7" x14ac:dyDescent="0.2">
      <c r="D221">
        <v>2023</v>
      </c>
      <c r="E221" t="s">
        <v>104</v>
      </c>
      <c r="F221" t="s">
        <v>105</v>
      </c>
      <c r="G221" t="s">
        <v>106</v>
      </c>
    </row>
    <row r="222" spans="4:7" x14ac:dyDescent="0.2">
      <c r="D222">
        <v>2015</v>
      </c>
      <c r="E222" t="s">
        <v>107</v>
      </c>
      <c r="F222" t="s">
        <v>95</v>
      </c>
      <c r="G222" t="s">
        <v>80</v>
      </c>
    </row>
    <row r="223" spans="4:7" x14ac:dyDescent="0.2">
      <c r="D223">
        <v>2018</v>
      </c>
      <c r="E223" t="s">
        <v>108</v>
      </c>
      <c r="F223" t="s">
        <v>109</v>
      </c>
      <c r="G223" t="s">
        <v>80</v>
      </c>
    </row>
    <row r="224" spans="4:7" x14ac:dyDescent="0.2">
      <c r="D224">
        <v>2011</v>
      </c>
      <c r="E224" t="s">
        <v>110</v>
      </c>
      <c r="F224" t="s">
        <v>111</v>
      </c>
    </row>
    <row r="225" spans="4:7" x14ac:dyDescent="0.2">
      <c r="D225">
        <v>2017</v>
      </c>
      <c r="E225" t="s">
        <v>112</v>
      </c>
      <c r="F225" t="s">
        <v>113</v>
      </c>
      <c r="G225" t="s">
        <v>76</v>
      </c>
    </row>
    <row r="226" spans="4:7" x14ac:dyDescent="0.2">
      <c r="D226">
        <v>2018</v>
      </c>
      <c r="E226" t="s">
        <v>114</v>
      </c>
      <c r="F226" t="s">
        <v>115</v>
      </c>
      <c r="G226" t="s">
        <v>76</v>
      </c>
    </row>
    <row r="227" spans="4:7" x14ac:dyDescent="0.2">
      <c r="D227">
        <v>2013</v>
      </c>
      <c r="E227" t="s">
        <v>116</v>
      </c>
      <c r="F227" t="s">
        <v>102</v>
      </c>
      <c r="G227" t="s">
        <v>103</v>
      </c>
    </row>
    <row r="228" spans="4:7" x14ac:dyDescent="0.2">
      <c r="D228">
        <v>2017</v>
      </c>
      <c r="E228" t="s">
        <v>117</v>
      </c>
      <c r="F228" t="s">
        <v>118</v>
      </c>
      <c r="G228" t="s">
        <v>119</v>
      </c>
    </row>
    <row r="229" spans="4:7" x14ac:dyDescent="0.2">
      <c r="D229">
        <v>2018</v>
      </c>
      <c r="E229" t="s">
        <v>120</v>
      </c>
      <c r="F229" t="s">
        <v>121</v>
      </c>
    </row>
    <row r="230" spans="4:7" x14ac:dyDescent="0.2">
      <c r="D230">
        <v>2017</v>
      </c>
      <c r="E230" t="s">
        <v>122</v>
      </c>
      <c r="F230" t="s">
        <v>123</v>
      </c>
      <c r="G230" t="s">
        <v>98</v>
      </c>
    </row>
    <row r="231" spans="4:7" x14ac:dyDescent="0.2">
      <c r="D231">
        <v>2013</v>
      </c>
      <c r="E231" t="s">
        <v>124</v>
      </c>
      <c r="F231" t="s">
        <v>125</v>
      </c>
      <c r="G231" t="s">
        <v>80</v>
      </c>
    </row>
    <row r="232" spans="4:7" x14ac:dyDescent="0.2">
      <c r="D232">
        <v>2015</v>
      </c>
      <c r="E232" t="s">
        <v>126</v>
      </c>
      <c r="F232" t="s">
        <v>127</v>
      </c>
      <c r="G232" t="s">
        <v>128</v>
      </c>
    </row>
    <row r="233" spans="4:7" x14ac:dyDescent="0.2">
      <c r="D233">
        <v>2016</v>
      </c>
      <c r="E233" t="s">
        <v>129</v>
      </c>
      <c r="F233" t="s">
        <v>79</v>
      </c>
      <c r="G233" t="s">
        <v>80</v>
      </c>
    </row>
    <row r="234" spans="4:7" x14ac:dyDescent="0.2">
      <c r="D234">
        <v>2018</v>
      </c>
      <c r="E234" t="s">
        <v>130</v>
      </c>
      <c r="F234" t="s">
        <v>97</v>
      </c>
      <c r="G234" t="s">
        <v>131</v>
      </c>
    </row>
    <row r="235" spans="4:7" x14ac:dyDescent="0.2">
      <c r="D235">
        <v>2003</v>
      </c>
      <c r="E235" t="s">
        <v>132</v>
      </c>
      <c r="F235" t="s">
        <v>133</v>
      </c>
      <c r="G235" t="s">
        <v>134</v>
      </c>
    </row>
    <row r="236" spans="4:7" x14ac:dyDescent="0.2">
      <c r="D236">
        <v>2019</v>
      </c>
      <c r="E236" t="s">
        <v>135</v>
      </c>
      <c r="F236" t="s">
        <v>88</v>
      </c>
    </row>
    <row r="237" spans="4:7" x14ac:dyDescent="0.2">
      <c r="D237">
        <v>2019</v>
      </c>
      <c r="E237" t="s">
        <v>136</v>
      </c>
      <c r="F237" t="s">
        <v>137</v>
      </c>
      <c r="G237" t="s">
        <v>80</v>
      </c>
    </row>
    <row r="238" spans="4:7" x14ac:dyDescent="0.2">
      <c r="D238">
        <v>2014</v>
      </c>
      <c r="E238" t="s">
        <v>138</v>
      </c>
      <c r="F238" t="s">
        <v>139</v>
      </c>
      <c r="G238" t="s">
        <v>140</v>
      </c>
    </row>
    <row r="239" spans="4:7" x14ac:dyDescent="0.2">
      <c r="D239">
        <v>2012</v>
      </c>
      <c r="E239" t="s">
        <v>141</v>
      </c>
      <c r="F239" t="s">
        <v>142</v>
      </c>
      <c r="G239" t="s">
        <v>143</v>
      </c>
    </row>
    <row r="240" spans="4:7" x14ac:dyDescent="0.2">
      <c r="D240">
        <v>2011</v>
      </c>
      <c r="E240" t="s">
        <v>144</v>
      </c>
      <c r="F240" t="s">
        <v>139</v>
      </c>
      <c r="G240" t="s">
        <v>140</v>
      </c>
    </row>
    <row r="241" spans="4:7" x14ac:dyDescent="0.2">
      <c r="D241">
        <v>2012</v>
      </c>
      <c r="E241" t="s">
        <v>145</v>
      </c>
      <c r="F241" t="s">
        <v>146</v>
      </c>
      <c r="G241" t="s">
        <v>80</v>
      </c>
    </row>
    <row r="242" spans="4:7" x14ac:dyDescent="0.2">
      <c r="D242">
        <v>2019</v>
      </c>
      <c r="E242" t="s">
        <v>147</v>
      </c>
      <c r="F242" t="s">
        <v>148</v>
      </c>
    </row>
    <row r="243" spans="4:7" x14ac:dyDescent="0.2">
      <c r="D243">
        <v>2019</v>
      </c>
      <c r="E243" t="s">
        <v>149</v>
      </c>
      <c r="F243" t="s">
        <v>85</v>
      </c>
      <c r="G243" t="s">
        <v>76</v>
      </c>
    </row>
    <row r="244" spans="4:7" x14ac:dyDescent="0.2">
      <c r="D244">
        <v>1994</v>
      </c>
      <c r="E244" t="s">
        <v>91</v>
      </c>
      <c r="F244" t="s">
        <v>150</v>
      </c>
      <c r="G244" t="s">
        <v>93</v>
      </c>
    </row>
    <row r="245" spans="4:7" x14ac:dyDescent="0.2">
      <c r="D245">
        <v>2008</v>
      </c>
      <c r="E245" t="s">
        <v>151</v>
      </c>
      <c r="F245" t="s">
        <v>146</v>
      </c>
      <c r="G245" t="s">
        <v>80</v>
      </c>
    </row>
    <row r="246" spans="4:7" x14ac:dyDescent="0.2">
      <c r="D246">
        <v>2016</v>
      </c>
      <c r="E246" t="s">
        <v>152</v>
      </c>
      <c r="F246" t="s">
        <v>153</v>
      </c>
      <c r="G246" t="s">
        <v>76</v>
      </c>
    </row>
    <row r="247" spans="4:7" x14ac:dyDescent="0.2">
      <c r="D247">
        <v>2019</v>
      </c>
      <c r="E247" t="s">
        <v>154</v>
      </c>
      <c r="F247" t="s">
        <v>155</v>
      </c>
    </row>
    <row r="248" spans="4:7" x14ac:dyDescent="0.2">
      <c r="D248">
        <v>2006</v>
      </c>
      <c r="E248" t="s">
        <v>156</v>
      </c>
      <c r="F248" t="s">
        <v>157</v>
      </c>
      <c r="G248" t="s">
        <v>158</v>
      </c>
    </row>
    <row r="249" spans="4:7" x14ac:dyDescent="0.2">
      <c r="D249">
        <v>2017</v>
      </c>
      <c r="E249" t="s">
        <v>159</v>
      </c>
      <c r="F249" t="s">
        <v>127</v>
      </c>
      <c r="G249" t="s">
        <v>128</v>
      </c>
    </row>
    <row r="250" spans="4:7" x14ac:dyDescent="0.2">
      <c r="D250">
        <v>2016</v>
      </c>
      <c r="E250" t="s">
        <v>160</v>
      </c>
      <c r="F250" t="s">
        <v>161</v>
      </c>
      <c r="G250" t="s">
        <v>162</v>
      </c>
    </row>
    <row r="251" spans="4:7" x14ac:dyDescent="0.2">
      <c r="D251">
        <v>1999</v>
      </c>
      <c r="E251" t="s">
        <v>163</v>
      </c>
      <c r="F251" t="s">
        <v>164</v>
      </c>
      <c r="G251" t="s">
        <v>76</v>
      </c>
    </row>
    <row r="252" spans="4:7" x14ac:dyDescent="0.2">
      <c r="D252">
        <v>2016</v>
      </c>
      <c r="E252" t="s">
        <v>165</v>
      </c>
      <c r="F252" t="s">
        <v>166</v>
      </c>
      <c r="G252" t="s">
        <v>162</v>
      </c>
    </row>
    <row r="253" spans="4:7" x14ac:dyDescent="0.2">
      <c r="D253">
        <v>2012</v>
      </c>
      <c r="E253" t="s">
        <v>167</v>
      </c>
      <c r="F253" t="s">
        <v>133</v>
      </c>
      <c r="G253" t="s">
        <v>134</v>
      </c>
    </row>
    <row r="254" spans="4:7" x14ac:dyDescent="0.2">
      <c r="D254">
        <v>2013</v>
      </c>
      <c r="E254" t="s">
        <v>168</v>
      </c>
      <c r="F254" t="s">
        <v>133</v>
      </c>
      <c r="G254" t="s">
        <v>134</v>
      </c>
    </row>
    <row r="255" spans="4:7" x14ac:dyDescent="0.2">
      <c r="D255">
        <v>2014</v>
      </c>
      <c r="E255" t="s">
        <v>169</v>
      </c>
      <c r="F255" t="s">
        <v>133</v>
      </c>
      <c r="G255" t="s">
        <v>134</v>
      </c>
    </row>
    <row r="256" spans="4:7" x14ac:dyDescent="0.2">
      <c r="D256">
        <v>2002</v>
      </c>
      <c r="E256" t="s">
        <v>170</v>
      </c>
      <c r="F256" t="s">
        <v>133</v>
      </c>
      <c r="G256" t="s">
        <v>134</v>
      </c>
    </row>
    <row r="257" spans="4:7" x14ac:dyDescent="0.2">
      <c r="D257">
        <v>2001</v>
      </c>
      <c r="E257" t="s">
        <v>171</v>
      </c>
      <c r="F257" t="s">
        <v>133</v>
      </c>
      <c r="G257" t="s">
        <v>134</v>
      </c>
    </row>
  </sheetData>
  <mergeCells count="1">
    <mergeCell ref="A3:C3"/>
  </mergeCells>
  <conditionalFormatting sqref="F4">
    <cfRule type="cellIs" dxfId="3" priority="1" operator="notEqual">
      <formula>0</formula>
    </cfRule>
  </conditionalFormatting>
  <hyperlinks>
    <hyperlink ref="A3:C3" location="HL_Navigator" tooltip="Go to Navigator (Table of Contents)" display="Navigator" xr:uid="{00000000-0004-0000-0600-000001000000}"/>
    <hyperlink ref="A3" location="HL_Navigator" display="Navigator" xr:uid="{00000000-0004-0000-0600-000002000000}"/>
    <hyperlink ref="F4" location="Overall_Error_Check" tooltip="Go to Overall Error Check" display="Overall_Error_Check" xr:uid="{A0ADE03E-BCDD-43EF-B5E9-921098370C74}"/>
  </hyperlinks>
  <pageMargins left="0.7" right="0.7" top="0.75" bottom="0.75" header="0.3" footer="0.3"/>
  <tableParts count="3">
    <tablePart r:id="rId1"/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outlinePr summaryBelow="0"/>
  </sheetPr>
  <dimension ref="A1:P19"/>
  <sheetViews>
    <sheetView showGridLines="0" zoomScaleNormal="100" workbookViewId="0">
      <pane ySplit="4" topLeftCell="A5" activePane="bottomLeft" state="frozen"/>
      <selection pane="bottomLeft" activeCell="A5" sqref="A5"/>
    </sheetView>
  </sheetViews>
  <sheetFormatPr defaultColWidth="0" defaultRowHeight="12" outlineLevelRow="1" x14ac:dyDescent="0.2"/>
  <cols>
    <col min="1" max="2" width="3.7109375" customWidth="1"/>
    <col min="3" max="3" width="7" bestFit="1" customWidth="1"/>
    <col min="4" max="4" width="7" customWidth="1"/>
    <col min="5" max="5" width="3.42578125" customWidth="1"/>
    <col min="6" max="6" width="2.42578125" customWidth="1"/>
    <col min="7" max="7" width="22.42578125" customWidth="1"/>
    <col min="8" max="8" width="9.7109375" customWidth="1"/>
    <col min="9" max="9" width="12.5703125" customWidth="1"/>
    <col min="10" max="13" width="9.140625" customWidth="1"/>
    <col min="14" max="16" width="9.140625" hidden="1" customWidth="1"/>
    <col min="17" max="22" width="0" hidden="1" customWidth="1"/>
  </cols>
  <sheetData>
    <row r="1" spans="1:11" ht="20.25" x14ac:dyDescent="0.3">
      <c r="A1" s="40" t="str">
        <f ca="1">IF(ISERROR(RIGHT(CELL("filename",A1),LEN(CELL("filename",A1))-FIND("]",CELL("filename",A1)))),
"",
RIGHT(CELL("filename",A1),LEN(CELL("filename",A1))-FIND("]",CELL("filename",A1))))</f>
        <v>Error Checks</v>
      </c>
    </row>
    <row r="2" spans="1:11" ht="18" x14ac:dyDescent="0.25">
      <c r="A2" s="41" t="str">
        <f ca="1">Model_Name</f>
        <v>SP Movie Category - Suggested Solution.xlsx</v>
      </c>
    </row>
    <row r="3" spans="1:11" x14ac:dyDescent="0.2">
      <c r="A3" s="11" t="s">
        <v>1</v>
      </c>
      <c r="B3" s="11"/>
      <c r="G3" s="11"/>
      <c r="H3" s="11"/>
      <c r="I3" s="11"/>
    </row>
    <row r="4" spans="1:11" ht="14.25" x14ac:dyDescent="0.2">
      <c r="B4" t="s">
        <v>2</v>
      </c>
      <c r="I4" s="1">
        <f>Overall_Error_Check</f>
        <v>0</v>
      </c>
    </row>
    <row r="5" spans="1:11" x14ac:dyDescent="0.2">
      <c r="A5" s="11"/>
    </row>
    <row r="6" spans="1:11" ht="16.5" thickBot="1" x14ac:dyDescent="0.3">
      <c r="B6" s="42">
        <f>MAX($B$5:$B5)+1</f>
        <v>1</v>
      </c>
      <c r="C6" s="2" t="s">
        <v>64</v>
      </c>
      <c r="D6" s="2"/>
      <c r="E6" s="2"/>
      <c r="F6" s="2"/>
      <c r="G6" s="2"/>
      <c r="H6" s="2"/>
      <c r="I6" s="2"/>
      <c r="J6" s="2"/>
      <c r="K6" s="2"/>
    </row>
    <row r="7" spans="1:11" ht="12.75" outlineLevel="1" thickTop="1" x14ac:dyDescent="0.2"/>
    <row r="8" spans="1:11" ht="16.5" outlineLevel="1" x14ac:dyDescent="0.25">
      <c r="C8" s="3" t="s">
        <v>65</v>
      </c>
    </row>
    <row r="9" spans="1:11" ht="16.5" outlineLevel="1" x14ac:dyDescent="0.25">
      <c r="C9" s="3"/>
    </row>
    <row r="10" spans="1:11" ht="16.5" outlineLevel="1" x14ac:dyDescent="0.25">
      <c r="C10" s="3"/>
      <c r="D10" s="4" t="s">
        <v>66</v>
      </c>
    </row>
    <row r="11" spans="1:11" outlineLevel="1" x14ac:dyDescent="0.2"/>
    <row r="12" spans="1:11" ht="14.25" outlineLevel="1" x14ac:dyDescent="0.2">
      <c r="E12" t="s">
        <v>176</v>
      </c>
      <c r="I12" s="37">
        <v>0</v>
      </c>
    </row>
    <row r="13" spans="1:11" outlineLevel="1" x14ac:dyDescent="0.2"/>
    <row r="14" spans="1:11" outlineLevel="1" x14ac:dyDescent="0.2"/>
    <row r="15" spans="1:11" outlineLevel="1" x14ac:dyDescent="0.2"/>
    <row r="16" spans="1:11" outlineLevel="1" x14ac:dyDescent="0.2"/>
    <row r="17" spans="5:15" ht="15" outlineLevel="1" x14ac:dyDescent="0.25">
      <c r="E17" s="4" t="str">
        <f>C8</f>
        <v>Summary of Errors</v>
      </c>
      <c r="I17" s="1">
        <f>MIN(1,SUM(I11:I15))</f>
        <v>0</v>
      </c>
      <c r="K17" s="11"/>
      <c r="O17" s="11"/>
    </row>
    <row r="18" spans="5:15" outlineLevel="1" x14ac:dyDescent="0.2"/>
    <row r="19" spans="5:15" outlineLevel="1" x14ac:dyDescent="0.2"/>
  </sheetData>
  <conditionalFormatting sqref="I4">
    <cfRule type="cellIs" dxfId="2" priority="3" operator="notEqual">
      <formula>0</formula>
    </cfRule>
  </conditionalFormatting>
  <conditionalFormatting sqref="I12">
    <cfRule type="cellIs" dxfId="1" priority="1" operator="notEqual">
      <formula>0</formula>
    </cfRule>
  </conditionalFormatting>
  <conditionalFormatting sqref="I17">
    <cfRule type="cellIs" dxfId="0" priority="2" operator="notEqual">
      <formula>0</formula>
    </cfRule>
  </conditionalFormatting>
  <hyperlinks>
    <hyperlink ref="I4" location="Overall_Error_Check" tooltip="Go to Overall Error Check" display="Overall_Error_Check" xr:uid="{00000000-0004-0000-0500-000000000000}"/>
    <hyperlink ref="A3" location="HL_Navigator" display="Navigator" xr:uid="{00000000-0004-0000-0500-000002000000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f58d06b-05e3-4c65-85ba-22cd93c7683f">
      <Terms xmlns="http://schemas.microsoft.com/office/infopath/2007/PartnerControls"/>
    </lcf76f155ced4ddcb4097134ff3c332f>
    <TaxCatchAll xmlns="ac914b5e-6dd4-4de9-b905-57df3d54023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FE75ECA439A049B41314814B7E4B57" ma:contentTypeVersion="18" ma:contentTypeDescription="Create a new document." ma:contentTypeScope="" ma:versionID="2065a112f9ac8af0572f0fe5183967ae">
  <xsd:schema xmlns:xsd="http://www.w3.org/2001/XMLSchema" xmlns:xs="http://www.w3.org/2001/XMLSchema" xmlns:p="http://schemas.microsoft.com/office/2006/metadata/properties" xmlns:ns2="ff58d06b-05e3-4c65-85ba-22cd93c7683f" xmlns:ns3="ac914b5e-6dd4-4de9-b905-57df3d54023d" targetNamespace="http://schemas.microsoft.com/office/2006/metadata/properties" ma:root="true" ma:fieldsID="0af206870a95402b1da570ef0bccdd5c" ns2:_="" ns3:_="">
    <xsd:import namespace="ff58d06b-05e3-4c65-85ba-22cd93c7683f"/>
    <xsd:import namespace="ac914b5e-6dd4-4de9-b905-57df3d5402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58d06b-05e3-4c65-85ba-22cd93c768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a3f6a92-6300-485e-b0cc-b70aa89c14b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914b5e-6dd4-4de9-b905-57df3d54023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0b4198c-4b14-49cc-8beb-9042bcb4eee8}" ma:internalName="TaxCatchAll" ma:showField="CatchAllData" ma:web="ac914b5e-6dd4-4de9-b905-57df3d5402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s q m i d = " b 0 9 3 5 c b 1 - 5 a 6 c - 4 d 7 5 - 9 6 1 d - 8 4 6 0 8 6 8 3 2 2 d e "   x m l n s = " h t t p : / / s c h e m a s . m i c r o s o f t . c o m / D a t a M a s h u p " > A A A A A K Y E A A B Q S w M E F A A C A A g A A H Y v W v 9 n C c G m A A A A 9 g A A A B I A H A B D b 2 5 m a W c v U G F j a 2 F n Z S 5 4 b W w g o h g A K K A U A A A A A A A A A A A A A A A A A A A A A A A A A A A A h Y 9 L D o I w G I S v Q r q n D 0 h 8 k J + S 6 M K N J C Y m x m 1 T K z R C M b R Y 7 u b C I 3 k F M Y q 6 c z n f f I u Z + / U G W V 9 X w U W 1 V j c m R Q x T F C g j m 4 M 2 R Y o 6 d w x n K O O w E f I k C h U M s r F J b w 8 p K p 0 7 J 4 R 4 7 7 G P c d M W J K K U k X 2 + 3 s p S 1 Q J 9 Z P 1 f D r W x T h i p E I f d a w y P M I v n m E 0 n m A I Z I e T a f I V o 2 P t s f y A s u 8 p 1 r e L K h K s F k D E C e X / g D 1 B L A w Q U A A I A C A A A d i 9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A H Y v W k J j a m y e A Q A A u g M A A B M A H A B G b 3 J t d W x h c y 9 T Z W N 0 a W 9 u M S 5 t I K I Y A C i g F A A A A A A A A A A A A A A A A A A A A A A A A A A A A J 2 T T W v j M B C G 7 4 H 8 h 8 G 9 y C B C A 0 s v p Y f i d J f S d g 9 N Y G G N K Y o z b U R l T Z D k t s H k v 1 e y n N p J s 5 f 1 R W Y + n v f V M L J Y O k k a 5 v G c X o 5 H 4 5 F d C 4 M r m A k n 4 A o U u v E I / D e n 2 p T o I z c f J a p J V h u D 2 v 0 h 8 7 o k e m V p k / 8 W F V 4 l D / Q m M R M O X 8 h s k 2 K X Z 6 S d r y x 4 5 J w l 1 6 u V 5 9 / q F X 4 k n r c Q S 4 U T H 2 w j G a m 6 0 i y q c U h i G Y d z D l P u m 9 z F j 8 l i u 8 H 0 C J f V 1 l F 1 w O t Q h 4 I e e Y d b f 6 A o 1 y C f I Z + h L Y 3 c h A E U I C 3 o u l q i A b d G D X n b V A A q i z 6 h V C / 7 i B W 9 B e F W x f b K M d G F 2 Z E / 3 n Q 3 2 v W k n 1 K p M H B 6 1 z 0 l B E O E f V f y j H C F A e G X o X r j K x 7 p f W C k j b J D P o e u 2 f 8 0 y Q y d k G o / j I N J 7 A b 4 u T N 1 6 e q w F S 2 5 l 8 i o W k q N 7 F 5 a N 1 k Y o e 0 z m Y o d O c q j T t H p d B c 0 V I U s a 5 5 2 a T q c q / Z 7 d H K u I d H P 9 Z s r D q 2 N v 3 L D m r 2 9 U B z 2 8 m R D y u O P L 7 P e w 3 g k 9 b 9 c D F / G V 8 / / P I + v 5 h N P I + 7 I 1 E M i L e / U i 9 5 Z V 3 L 5 C V B L A Q I t A B Q A A g A I A A B 2 L 1 r / Z w n B p g A A A P Y A A A A S A A A A A A A A A A A A A A A A A A A A A A B D b 2 5 m a W c v U G F j a 2 F n Z S 5 4 b W x Q S w E C L Q A U A A I A C A A A d i 9 a D 8 r p q 6 Q A A A D p A A A A E w A A A A A A A A A A A A A A A A D y A A A A W 0 N v b n R l b n R f V H l w Z X N d L n h t b F B L A Q I t A B Q A A g A I A A B 2 L 1 p C Y 2 p s n g E A A L o D A A A T A A A A A A A A A A A A A A A A A O M B A A B G b 3 J t d W x h c y 9 T Z W N 0 a W 9 u M S 5 t U E s F B g A A A A A D A A M A w g A A A M 4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t k U A A A A A A A A t x Q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h d G E 8 L 0 l 0 Z W 1 Q Y X R o P j w v S X R l b U x v Y 2 F 0 a W 9 u P j x T d G F i b G V F b n R y a W V z P j x F b n R y e S B U e X B l P S J J c 1 B y a X Z h d G U i I F Z h b H V l P S J s M C I g L z 4 8 R W 5 0 c n k g V H l w Z T 0 i R m l s b F N 0 Y X R 1 c y I g V m F s d W U 9 I n N D b 2 1 w b G V 0 Z S I g L z 4 8 R W 5 0 c n k g V H l w Z T 0 i R m l s b E N v b H V t b k 5 h b W V z I i B W Y W x 1 Z T 0 i c 1 s m c X V v d D t Z Z W F y J n F 1 b 3 Q 7 L C Z x d W 9 0 O 0 1 v d m l l I F R p d G x l J n F 1 b 3 Q 7 L C Z x d W 9 0 O 0 R p c m V j d G 9 y K H M p J n F 1 b 3 Q 7 L C Z x d W 9 0 O 0 d l b n J l K H M p J n F 1 b 3 Q 7 X S I g L z 4 8 R W 5 0 c n k g V H l w Z T 0 i R m l s b E N v b H V t b l R 5 c G V z I i B W Y W x 1 Z T 0 i c 0 F B Q U F B Q T 0 9 I i A v P j x F b n R y e S B U e X B l P S J R d W V y e U l E I i B W Y W x 1 Z T 0 i c z E z Z W N l M z V m L W Y w Y m I t N G J k M S 0 5 Y T I w L T B k N T I x N D Q 4 O D B h N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M Y X N 0 V X B k Y X R l Z C I g V m F s d W U 9 I m Q y M D I 1 L T A x L T E 1 V D A z O j Q 4 O j A w L j A 4 N z U x N j l a I i A v P j x F b n R y e S B U e X B l P S J B Z G R l Z F R v R G F 0 Y U 1 v Z G V s I i B W Y W x 1 Z T 0 i b D A i I C 8 + P E V u d H J 5 I F R 5 c G U 9 I k Z p b G x l Z E N v b X B s Z X R l U m V z d W x 0 V G 9 X b 3 J r c 2 h l Z X Q i I F Z h b H V l P S J s M S I g L z 4 8 R W 5 0 c n k g V H l w Z T 0 i R m l s b F R h c m d l d C I g V m F s d W U 9 I n N E Y X R h I i A v P j x F b n R y e S B U e X B l P S J G a W x s R X J y b 3 J D b 2 R l I i B W Y W x 1 Z T 0 i c 1 V u a 2 5 v d 2 4 i I C 8 + P E V u d H J 5 I F R 5 c G U 9 I k Z p b G x D b 3 V u d C I g V m F s d W U 9 I m w 1 M C I g L z 4 8 R W 5 0 c n k g V H l w Z T 0 i U m V j b 3 Z l c n l U Y X J n Z X R T a G V l d C I g V m F s d W U 9 I n N T b 2 x 1 d G l v b i I g L z 4 8 R W 5 0 c n k g V H l w Z T 0 i U m V j b 3 Z l c n l U Y X J n Z X R D b 2 x 1 b W 4 i I F Z h b H V l P S J s M y I g L z 4 8 R W 5 0 c n k g V H l w Z T 0 i U m V j b 3 Z l c n l U Y X J n Z X R S b 3 c i I F Z h b H V l P S J s M y I g L z 4 8 R W 5 0 c n k g V H l w Z T 0 i R m l s b F R v R G F 0 Y U 1 v Z G V s R W 5 h Y m x l Z C I g V m F s d W U 9 I m w w I i A v P j x F b n R y e S B U e X B l P S J G a W x s T 2 J q Z W N 0 V H l w Z S I g V m F s d W U 9 I n N U Y W J s Z S I g L z 4 8 R W 5 0 c n k g V H l w Z T 0 i R m l s b E V u Y W J s Z W Q i I F Z h b H V l P S J s M S I g L z 4 8 R W 5 0 c n k g V H l w Z T 0 i R m l s b E V y c m 9 y Q 2 9 1 b n Q i I F Z h b H V l P S J s M C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F 0 Y S 9 B d X R v U m V t b 3 Z l Z E N v b H V t b n M x L n t Z Z W F y L D B 9 J n F 1 b 3 Q 7 L C Z x d W 9 0 O 1 N l Y 3 R p b 2 4 x L 0 R h d G E v Q X V 0 b 1 J l b W 9 2 Z W R D b 2 x 1 b W 5 z M S 5 7 T W 9 2 a W U g V G l 0 b G U s M X 0 m c X V v d D s s J n F 1 b 3 Q 7 U 2 V j d G l v b j E v R G F 0 Y S 9 B d X R v U m V t b 3 Z l Z E N v b H V t b n M x L n t E a X J l Y 3 R v c i h z K S w y f S Z x d W 9 0 O y w m c X V v d D t T Z W N 0 a W 9 u M S 9 E Y X R h L 0 F 1 d G 9 S Z W 1 v d m V k Q 2 9 s d W 1 u c z E u e 0 d l b n J l K H M p L D N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0 R h d G E v Q X V 0 b 1 J l b W 9 2 Z W R D b 2 x 1 b W 5 z M S 5 7 W W V h c i w w f S Z x d W 9 0 O y w m c X V v d D t T Z W N 0 a W 9 u M S 9 E Y X R h L 0 F 1 d G 9 S Z W 1 v d m V k Q 2 9 s d W 1 u c z E u e 0 1 v d m l l I F R p d G x l L D F 9 J n F 1 b 3 Q 7 L C Z x d W 9 0 O 1 N l Y 3 R p b 2 4 x L 0 R h d G E v Q X V 0 b 1 J l b W 9 2 Z W R D b 2 x 1 b W 5 z M S 5 7 R G l y Z W N 0 b 3 I o c y k s M n 0 m c X V v d D s s J n F 1 b 3 Q 7 U 2 V j d G l v b j E v R G F 0 Y S 9 B d X R v U m V t b 3 Z l Z E N v b H V t b n M x L n t H Z W 5 y Z S h z K S w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G F 0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h L 0 F k Z G V k J T I w S W 5 k Z X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h L 0 F k Z G V k J T I w Q 3 V z d G 9 t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Y S 9 G a W x s Z W Q l M j B E b 3 d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Y S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E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h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D b 2 x z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N T Q 1 M W Z j Z G E t Z m E x Y i 0 0 M j U 1 L W E 4 Y W E t M 2 Y w Y m E x Z D E 0 N W V i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M a X N 0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Z p b G x D b 2 x 1 b W 5 U e X B l c y I g V m F s d W U 9 I n N B Q T 0 9 I i A v P j x F b n R y e S B U e X B l P S J G a W x s T G F z d F V w Z G F 0 Z W Q i I F Z h b H V l P S J k M j A y N S 0 w M S 0 x N V Q w M z o 0 N z o 1 O S 4 w O D c 0 M D k y W i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l J l Y 2 9 2 Z X J 5 V G F y Z 2 V 0 U m 9 3 I i B W Y W x 1 Z T 0 i b D E i I C 8 + P E V u d H J 5 I F R 5 c G U 9 I l J l Y 2 9 2 Z X J 5 V G F y Z 2 V 0 Q 2 9 s d W 1 u I i B W Y W x 1 Z T 0 i b D E i I C 8 + P E V u d H J 5 I F R 5 c G U 9 I l J l Y 2 9 2 Z X J 5 V G F y Z 2 V 0 U 2 h l Z X Q i I F Z h b H V l P S J z V G F i b G V D b 2 x z I i A v P j x F b n R y e S B U e X B l P S J G a W x s Q 2 9 s d W 1 u T m F t Z X M i I F Z h b H V l P S J z W y Z x d W 9 0 O 1 R h Y m x l Q 2 9 s c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Q 2 9 s c y 9 B d X R v U m V t b 3 Z l Z E N v b H V t b n M x L n t U Y W J s Z U N v b H M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b G V D b 2 x z L 0 F 1 d G 9 S Z W 1 v d m V k Q 2 9 s d W 1 u c z E u e 1 R h Y m x l Q 2 9 s c y w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V D b 2 x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Q 2 9 s c y 9 D d X N 0 b 2 0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Y S 9 T d H J 1 Y 3 R 1 c m V k J T I w V G F i b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t S e p X s P I V k q 1 4 U L 5 2 X T p A g A A A A A C A A A A A A A Q Z g A A A A E A A C A A A A B j r U W V n t 9 D G / w c O Y H + S S E k h z K 1 y i a 9 t R g P A T l M w 2 5 Y 9 g A A A A A O g A A A A A I A A C A A A A C K e C 6 V f n k Y M d k 5 R 9 g N 7 y z / x R B u H C 9 q X w P c z h B J 5 5 9 r j l A A A A C 5 u S y I F c D J O Z p y r h 7 L O F d E 7 v q e S g E s t O o x D B k + n d q 9 j 7 f l y m 6 u 1 4 1 g 5 n 3 Q n Z c S j t 7 e t 2 i Y 1 L C d K Z W + s n G h k L F o G 9 d 8 A R V v X g w + y g 4 u N D / C p 0 A A A A D K 0 u h O 1 O j V 9 X V d 2 c S X 4 m b d A O 3 o M f a x F L B 6 K o m f 0 C r t d 9 Z R 0 h 3 B B W y s l A U 2 p E J I X L e j c 8 y l n 3 b c j Y j E h c y 9 W 9 h 9 < / D a t a M a s h u p > 
</file>

<file path=customXml/itemProps1.xml><?xml version="1.0" encoding="utf-8"?>
<ds:datastoreItem xmlns:ds="http://schemas.openxmlformats.org/officeDocument/2006/customXml" ds:itemID="{0A619791-D556-4F22-833E-9B506B249334}">
  <ds:schemaRefs>
    <ds:schemaRef ds:uri="http://schemas.microsoft.com/office/2006/metadata/properties"/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ff58d06b-05e3-4c65-85ba-22cd93c7683f"/>
    <ds:schemaRef ds:uri="http://www.w3.org/XML/1998/namespace"/>
    <ds:schemaRef ds:uri="ac914b5e-6dd4-4de9-b905-57df3d54023d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F4E4C38-BF52-4BF4-B7C4-8E4875C370B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C2F2C7-4944-4DBE-AC6E-33BBE9E1D0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58d06b-05e3-4c65-85ba-22cd93c7683f"/>
    <ds:schemaRef ds:uri="ac914b5e-6dd4-4de9-b905-57df3d5402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704C37B-6948-48D8-BE95-56EE0845E14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24</vt:i4>
      </vt:variant>
    </vt:vector>
  </HeadingPairs>
  <TitlesOfParts>
    <vt:vector size="30" baseType="lpstr">
      <vt:lpstr>Cover</vt:lpstr>
      <vt:lpstr>Navigator</vt:lpstr>
      <vt:lpstr>Style Guide</vt:lpstr>
      <vt:lpstr>Model Parameters</vt:lpstr>
      <vt:lpstr>Movie Category</vt:lpstr>
      <vt:lpstr>Error Checks</vt:lpstr>
      <vt:lpstr>Client_Name</vt:lpstr>
      <vt:lpstr>Days_in_Year</vt:lpstr>
      <vt:lpstr>HL_1</vt:lpstr>
      <vt:lpstr>HL_2</vt:lpstr>
      <vt:lpstr>HL_3</vt:lpstr>
      <vt:lpstr>HL_4</vt:lpstr>
      <vt:lpstr>HL_5</vt:lpstr>
      <vt:lpstr>HL_6</vt:lpstr>
      <vt:lpstr>HL_Model_Parameters</vt:lpstr>
      <vt:lpstr>HL_Navigator</vt:lpstr>
      <vt:lpstr>Model_Name</vt:lpstr>
      <vt:lpstr>Months_in_Half_Yr</vt:lpstr>
      <vt:lpstr>Months_in_Month</vt:lpstr>
      <vt:lpstr>Months_in_Qtr</vt:lpstr>
      <vt:lpstr>Months_in_Year</vt:lpstr>
      <vt:lpstr>No_of_Parameters</vt:lpstr>
      <vt:lpstr>Overall_Error_Check</vt:lpstr>
      <vt:lpstr>Parameter</vt:lpstr>
      <vt:lpstr>Quarters_in_Year</vt:lpstr>
      <vt:lpstr>Rounding_Accuracy</vt:lpstr>
      <vt:lpstr>Text</vt:lpstr>
      <vt:lpstr>Thousand</vt:lpstr>
      <vt:lpstr>Very_Large_Number</vt:lpstr>
      <vt:lpstr>Very_Small_Number</vt:lpstr>
    </vt:vector>
  </TitlesOfParts>
  <Company>SumProduct Pty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Liam</dc:creator>
  <cp:lastModifiedBy>Oscar Hagan</cp:lastModifiedBy>
  <dcterms:created xsi:type="dcterms:W3CDTF">2012-10-20T20:39:47Z</dcterms:created>
  <dcterms:modified xsi:type="dcterms:W3CDTF">2025-01-15T13:42:02Z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0x01010015FE75ECA439A049B41314814B7E4B57</vt:lpwstr>
  </property>
  <property fmtid="{D5CDD505-2E9C-101B-9397-08002B2CF9AE}" pid="3" name="MediaServiceImageTags">
    <vt:lpwstr/>
  </property>
</Properties>
</file>