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car\Documents\Tasks\2025\01 Jan\FFF\"/>
    </mc:Choice>
  </mc:AlternateContent>
  <xr:revisionPtr revIDLastSave="0" documentId="13_ncr:1_{C4430FE2-9492-4427-8E11-9096DC290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ovie Category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ExternalData_1" localSheetId="0" hidden="1">Cover!#REF!</definedName>
    <definedName name="ExternalData_1" localSheetId="4" hidden="1">'Movie Category'!$D$207:$G$257</definedName>
    <definedName name="HL_1">Cover!$A$3</definedName>
    <definedName name="HL_2">Cover!$A$3</definedName>
    <definedName name="HL_3">'Style Guide'!$A$3</definedName>
    <definedName name="HL_4">'Model Parameters'!$A$3</definedName>
    <definedName name="HL_5">'Movie Category'!$A$3</definedName>
    <definedName name="HL_6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No_of_Parameters">'Movie Category'!$D$12</definedName>
    <definedName name="Overall_Error_Check">'Error Checks'!$M$17</definedName>
    <definedName name="Parameter">'Movie Category'!$D$9</definedName>
    <definedName name="Quarters_in_Year">'Model Parameters'!$G$24</definedName>
    <definedName name="Rounding_Accuracy">'Model Parameters'!$G$26</definedName>
    <definedName name="Text">'Movie Category'!$D$10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9" l="1"/>
  <c r="G11" i="2"/>
  <c r="E17" i="5"/>
  <c r="I17" i="5"/>
  <c r="B6" i="5"/>
  <c r="B6" i="9" l="1"/>
  <c r="A1" i="9"/>
  <c r="C6" i="9" s="1"/>
  <c r="A1" i="5" l="1"/>
  <c r="I37" i="4" l="1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B6" i="2"/>
  <c r="B15" i="2" s="1"/>
  <c r="I4" i="5" l="1"/>
  <c r="I4" i="2"/>
  <c r="A2" i="9"/>
  <c r="G4" i="3"/>
  <c r="I4" i="4"/>
  <c r="A2" i="2"/>
  <c r="A2" i="5"/>
  <c r="B56" i="4"/>
  <c r="A2" i="4"/>
  <c r="A2" i="3"/>
  <c r="C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1A5022-DE75-4320-A50F-73E2906C02F5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  <connection id="2" xr16:uid="{06653404-BA9F-4E3E-A2A3-138BFB15CF29}" keepAlive="1" name="Query - TableCols" description="Connection to the 'TableCols' query in the workbook." type="5" refreshedVersion="0" background="1" saveData="1">
    <dbPr connection="Provider=Microsoft.Mashup.OleDb.1;Data Source=$Workbook$;Location=TableCols;Extended Properties=&quot;&quot;" command="SELECT * FROM [TableCols]"/>
  </connection>
</connections>
</file>

<file path=xl/sharedStrings.xml><?xml version="1.0" encoding="utf-8"?>
<sst xmlns="http://schemas.openxmlformats.org/spreadsheetml/2006/main" count="399" uniqueCount="178">
  <si>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</si>
  <si>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</si>
  <si>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</si>
  <si>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</si>
  <si>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</si>
  <si>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</si>
  <si>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</si>
  <si>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</si>
  <si>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</si>
  <si>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</si>
  <si>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</si>
  <si>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</si>
  <si>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</si>
  <si>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</si>
  <si>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</si>
  <si>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</si>
  <si>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</si>
  <si>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</si>
  <si>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</si>
  <si>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</si>
  <si>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</si>
  <si>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</si>
  <si>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</si>
  <si>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</si>
  <si>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</si>
  <si>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</si>
  <si>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</si>
  <si>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</si>
  <si>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</si>
  <si>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</si>
  <si>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</si>
  <si>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</si>
  <si>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</si>
  <si>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</si>
  <si>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</si>
  <si>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</si>
  <si>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</si>
  <si>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</si>
  <si>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</si>
  <si>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</si>
  <si>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</si>
  <si>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</si>
  <si>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</si>
  <si>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</si>
  <si>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</si>
  <si>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</si>
  <si>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</si>
  <si>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</si>
  <si>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</si>
  <si>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</si>
  <si>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</si>
  <si>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</si>
  <si>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</si>
  <si>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</si>
  <si>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</si>
  <si>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</si>
  <si>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</si>
  <si>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</si>
  <si>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</si>
  <si>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</si>
  <si>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</si>
  <si>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</si>
  <si>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</si>
  <si>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</si>
  <si>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</si>
  <si>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</si>
  <si>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</si>
  <si>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</si>
  <si>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</si>
  <si>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</si>
  <si>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Movie Category</t>
  </si>
  <si>
    <t>Year</t>
  </si>
  <si>
    <t>Avatar</t>
  </si>
  <si>
    <t>Movie Title</t>
  </si>
  <si>
    <t>James Cameron</t>
  </si>
  <si>
    <t>Director(s)</t>
  </si>
  <si>
    <t>Science Fiction, Adventure</t>
  </si>
  <si>
    <t>Genre(s)</t>
  </si>
  <si>
    <t>Avengers: Endgame</t>
  </si>
  <si>
    <t>Anthony and Joe Russo</t>
  </si>
  <si>
    <t>Superhero, Action</t>
  </si>
  <si>
    <t>Avatar: The Way of Water</t>
  </si>
  <si>
    <t>Titanic</t>
  </si>
  <si>
    <t>Romance, Drama</t>
  </si>
  <si>
    <t>Star Wars: Episode VII – The Force Awakens</t>
  </si>
  <si>
    <t>J.J. Abrams</t>
  </si>
  <si>
    <t>Avengers: Infinity War</t>
  </si>
  <si>
    <t>Spider-Man: No Way Home</t>
  </si>
  <si>
    <t>Jon Watts</t>
  </si>
  <si>
    <t>Jurassic World</t>
  </si>
  <si>
    <t>Colin Trevorrow</t>
  </si>
  <si>
    <t>The Lion King</t>
  </si>
  <si>
    <t>Jon Favreau</t>
  </si>
  <si>
    <t>Animation, Musical, Drama</t>
  </si>
  <si>
    <t>The Avengers</t>
  </si>
  <si>
    <t>Joss Whedon</t>
  </si>
  <si>
    <t>Furious 7</t>
  </si>
  <si>
    <t>James Wan</t>
  </si>
  <si>
    <t>Action, Crime, Thriller</t>
  </si>
  <si>
    <t>Top Gun: Maverick</t>
  </si>
  <si>
    <t>Joseph Kosinski</t>
  </si>
  <si>
    <t>Frozen II</t>
  </si>
  <si>
    <t>Chris Buck, Jennifer Lee</t>
  </si>
  <si>
    <t>Animation, Musical, Fantasy</t>
  </si>
  <si>
    <t>Barbie</t>
  </si>
  <si>
    <t>Greta Gerwig</t>
  </si>
  <si>
    <t>Comedy, Fantasy, Adventure</t>
  </si>
  <si>
    <t>Avengers: Age of Ultron</t>
  </si>
  <si>
    <t>Black Panther</t>
  </si>
  <si>
    <t>Ryan Coogler</t>
  </si>
  <si>
    <t>Harry Potter and the Deathly Hallows – Part 2</t>
  </si>
  <si>
    <t>David Yates</t>
  </si>
  <si>
    <t>Star Wars: Episode VIII – The Last Jedi</t>
  </si>
  <si>
    <t>Rian Johnson</t>
  </si>
  <si>
    <t>Jurassic World: Fallen Kingdom</t>
  </si>
  <si>
    <t>J.A. Bayona</t>
  </si>
  <si>
    <t>Frozen</t>
  </si>
  <si>
    <t>Beauty and the Beast</t>
  </si>
  <si>
    <t>Bill Condon</t>
  </si>
  <si>
    <t>Romance, Fantasy, Musical</t>
  </si>
  <si>
    <t>Incredibles 2</t>
  </si>
  <si>
    <t>Brad Bird</t>
  </si>
  <si>
    <t>The Fate of the Furious</t>
  </si>
  <si>
    <t>F. Gary Gray</t>
  </si>
  <si>
    <t>Iron Man 3</t>
  </si>
  <si>
    <t>Shane Black</t>
  </si>
  <si>
    <t>Minions</t>
  </si>
  <si>
    <t>Pierre Coffin, Kyle Balda</t>
  </si>
  <si>
    <t>Animation, Comedy, Family</t>
  </si>
  <si>
    <t>Captain America: Civil War</t>
  </si>
  <si>
    <t>Aquaman</t>
  </si>
  <si>
    <t>Superhero, Action, Fantasy</t>
  </si>
  <si>
    <t>The Lord of the Rings: The Return of the King</t>
  </si>
  <si>
    <t>Peter Jackson</t>
  </si>
  <si>
    <t>Fantasy, Adventure</t>
  </si>
  <si>
    <t>Spider-Man: Far From Home</t>
  </si>
  <si>
    <t>Captain Marvel</t>
  </si>
  <si>
    <t>Anna Boden, Ryan Fleck</t>
  </si>
  <si>
    <t>Transformers: Age of Extinction</t>
  </si>
  <si>
    <t>Michael Bay</t>
  </si>
  <si>
    <t>Science Fiction, Action</t>
  </si>
  <si>
    <t>Skyfall</t>
  </si>
  <si>
    <t>Sam Mendes</t>
  </si>
  <si>
    <t>Action, Adventure, Thriller</t>
  </si>
  <si>
    <t>Transformers: Dark of the Moon</t>
  </si>
  <si>
    <t>The Dark Knight Rises</t>
  </si>
  <si>
    <t>Christopher Nolan</t>
  </si>
  <si>
    <t>Joker</t>
  </si>
  <si>
    <t>Todd Phillips</t>
  </si>
  <si>
    <t>Star Wars: Episode IX – The Rise of Skywalker</t>
  </si>
  <si>
    <t>Roger Allers, Rob Minkoff</t>
  </si>
  <si>
    <t>The Dark Knight</t>
  </si>
  <si>
    <t>Rogue One: A Star Wars Story</t>
  </si>
  <si>
    <t>Gareth Edwards</t>
  </si>
  <si>
    <t>Aladdin</t>
  </si>
  <si>
    <t>Guy Ritchie</t>
  </si>
  <si>
    <t>Pirates of the Caribbean: Dead Man's Chest</t>
  </si>
  <si>
    <t>Gore Verbinski</t>
  </si>
  <si>
    <t>Action, Adventure, Fantasy</t>
  </si>
  <si>
    <t>Despicable Me 3</t>
  </si>
  <si>
    <t>Finding Dory</t>
  </si>
  <si>
    <t>Andrew Stanton, Angus MacLane</t>
  </si>
  <si>
    <t>Animation, Adventure, Comedy</t>
  </si>
  <si>
    <t>Star Wars: Episode I – The Phantom Menace</t>
  </si>
  <si>
    <t>George Lucas</t>
  </si>
  <si>
    <t>Zootopia</t>
  </si>
  <si>
    <t>Byron Howard, Rich Moore</t>
  </si>
  <si>
    <t>The Hobbit: An Unexpected Journey</t>
  </si>
  <si>
    <t>The Hobbit: The Desolation of Smaug</t>
  </si>
  <si>
    <t>The Hobbit: The Battle of the Five Armies</t>
  </si>
  <si>
    <t>The Lord of the Rings: The Two Towers</t>
  </si>
  <si>
    <t>The Lord of the Rings: The Fellowship of the Ring</t>
  </si>
  <si>
    <t>Solution</t>
  </si>
  <si>
    <t>Primary Developers:  Valentina Fan and Talia Cao</t>
  </si>
  <si>
    <t>valentina.fan@sumproduct.com</t>
  </si>
  <si>
    <t>Columns</t>
  </si>
  <si>
    <t>Spare</t>
  </si>
  <si>
    <t>Movie Category - Suggested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</si>
</sst>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7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 patternType="solid">
          <fgColor theme="9" tint="0.79995117038483843"/>
          <bgColor rgb="FFDAF2D0"/>
        </patternFill>
      </fill>
    </dxf>
    <dxf>
      <fill>
        <patternFill patternType="solid">
          <fgColor theme="9" tint="0.79995117038483843"/>
          <bgColor rgb="FFDAF2D0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DAF2D0"/>
        </top>
      </border>
    </dxf>
    <dxf>
      <font>
        <b/>
        <color theme="0"/>
      </font>
      <fill>
        <patternFill patternType="solid">
          <fgColor theme="9"/>
          <bgColor rgb="FF4EA72E"/>
        </patternFill>
      </fill>
    </dxf>
    <dxf>
      <font>
        <color theme="1"/>
      </font>
      <border>
        <left style="thin">
          <color rgb="FF8ED973"/>
        </left>
        <right style="thin">
          <color rgb="FF8ED973"/>
        </right>
        <top style="thin">
          <color rgb="FF8ED973"/>
        </top>
        <bottom style="thin">
          <color rgb="FF8ED973"/>
        </bottom>
        <horizontal style="thin">
          <color rgb="FF8ED973"/>
        </horizontal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headerRow" dxfId="16"/>
      <tableStyleElement type="firstRowStripe" dxfId="15"/>
      <tableStyleElement type="secondRowStripe" dxfId="14"/>
    </tableStyle>
    <tableStyle name="TableStyleMediumGreen" pivot="0" count="7" xr9:uid="{FB4BB559-462E-41CD-ABEC-3D78CB91DD1C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colors>
    <mruColors>
      <color rgb="FFDAF2D0"/>
      <color rgb="FF4EA72E"/>
      <color rgb="FF8ED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3</xdr:col>
      <xdr:colOff>229658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520D09C-0EDE-4B04-9F62-E271980196FA}" autoFormatId="16" applyNumberFormats="0" applyBorderFormats="0" applyFontFormats="0" applyPatternFormats="0" applyAlignmentFormats="0" applyWidthHeightFormats="0">
  <queryTableRefresh nextId="5">
    <queryTableFields count="4">
      <queryTableField id="1" name="Year" tableColumnId="1"/>
      <queryTableField id="2" name="Movie Title" tableColumnId="2"/>
      <queryTableField id="3" name="Director(s)" tableColumnId="3"/>
      <queryTableField id="4" name="Genre(s)" tableColumnId="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7F9A9D-804F-4ECB-A6C2-A88574CB85A1}" name="MovieCategory" displayName="MovieCategory" ref="D10:D202" totalsRowShown="0" headerRowCellStyle="Table_Heading" dataCellStyle="Assumption">
  <tableColumns count="1">
    <tableColumn id="1" xr3:uid="{3E063331-0F71-4A45-B915-0CD76CD24423}" name="Description" dataCellStyle="Assumpti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49BC2B7-27BA-4B69-B1C6-D4015AC1B04B}" name="TableCols" displayName="TableCols" ref="F10:F14" totalsRowShown="0" headerRowCellStyle="Table_Heading" dataCellStyle="Assumption">
  <tableColumns count="1">
    <tableColumn id="1" xr3:uid="{2083E9C2-6C42-40B5-8924-A9C76CF8CCFB}" name="Columns" dataCellStyle="Assumption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68B3773-ACCD-490D-AB06-EAA9E8FDF7DB}" name="Data" displayName="Data" ref="D207:G257" tableType="queryTable" totalsRowShown="0">
  <autoFilter ref="D207:G257" xr:uid="{668B3773-ACCD-490D-AB06-EAA9E8FDF7DB}"/>
  <tableColumns count="4">
    <tableColumn id="1" xr3:uid="{A7E325CC-B224-4594-BA7D-76A9784220E5}" uniqueName="1" name="Year" queryTableFieldId="1"/>
    <tableColumn id="2" xr3:uid="{E579DA6F-07DA-4022-A003-57B08CC1AA60}" uniqueName="2" name="Movie Title" queryTableFieldId="2"/>
    <tableColumn id="3" xr3:uid="{84C3E958-0226-4F45-99F5-B1C646A40C13}" uniqueName="3" name="Director(s)" queryTableFieldId="3"/>
    <tableColumn id="4" xr3:uid="{A02F5C37-A6D4-4FA0-99A4-7CF11E7F2B58}" uniqueName="4" name="Genre(s)" queryTableFieldId="4"/>
  </tableColumns>
  <tableStyleInfo name="TableStyleMediumGreen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lentina.fan@sumproduct.com" TargetMode="External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valentina.fan@sumproduc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P22"/>
  <sheetViews>
    <sheetView showGridLines="0" tabSelected="1" zoomScaleNormal="100" workbookViewId="0"/>
  </sheetViews>
  <sheetFormatPr defaultRowHeight="12" x14ac:dyDescent="0.2"/>
  <cols>
    <col min="1" max="1" width="7" bestFit="1" customWidth="1"/>
    <col min="2" max="2" width="13.42578125" customWidth="1"/>
    <col min="3" max="3" width="27.28515625" bestFit="1" customWidth="1"/>
    <col min="4" max="5" width="3.7109375" customWidth="1"/>
    <col min="6" max="6" width="21.28515625" customWidth="1"/>
  </cols>
  <sheetData>
    <row r="3" spans="1:16" x14ac:dyDescent="0.2">
      <c r="A3" s="11" t="s">
        <v>1</v>
      </c>
    </row>
    <row r="5" spans="1:16" ht="20.25" x14ac:dyDescent="0.3">
      <c r="C5" s="40" t="str">
        <f>Client_Name</f>
        <v>SumProduct Pty Limited</v>
      </c>
      <c r="D5" s="7"/>
      <c r="E5" s="7"/>
      <c r="F5" s="7"/>
      <c r="G5" s="7"/>
    </row>
    <row r="6" spans="1:16" ht="18" x14ac:dyDescent="0.25">
      <c r="C6" s="41" t="str">
        <f ca="1">Model_Name</f>
        <v>SP Movie Category - Suggested Solution.xlsx</v>
      </c>
      <c r="D6" s="7"/>
      <c r="E6" s="7"/>
      <c r="F6" s="7"/>
      <c r="G6" s="7"/>
    </row>
    <row r="7" spans="1:16" ht="12.75" x14ac:dyDescent="0.2">
      <c r="C7" s="7"/>
      <c r="D7" s="7"/>
      <c r="E7" s="7"/>
      <c r="F7" s="7"/>
      <c r="G7" s="7"/>
    </row>
    <row r="8" spans="1:16" ht="12.75" x14ac:dyDescent="0.2">
      <c r="C8" s="7"/>
      <c r="D8" s="7"/>
      <c r="E8" s="7"/>
      <c r="F8" s="7"/>
      <c r="G8" s="7"/>
    </row>
    <row r="9" spans="1:16" ht="12.75" x14ac:dyDescent="0.2">
      <c r="C9" s="7"/>
      <c r="D9" s="7"/>
      <c r="E9" s="7"/>
      <c r="F9" s="7"/>
      <c r="G9" s="7"/>
    </row>
    <row r="10" spans="1:16" ht="12.75" x14ac:dyDescent="0.2">
      <c r="C10" s="7"/>
      <c r="D10" s="7"/>
      <c r="E10" s="7"/>
      <c r="F10" s="7"/>
      <c r="G10" s="7"/>
    </row>
    <row r="11" spans="1:16" ht="15" x14ac:dyDescent="0.25">
      <c r="C11" s="7"/>
      <c r="D11" s="7"/>
      <c r="E11" s="7"/>
      <c r="F11" s="7"/>
      <c r="G11" s="7"/>
      <c r="P11" s="38"/>
    </row>
    <row r="12" spans="1:16" ht="12.75" x14ac:dyDescent="0.2">
      <c r="C12" s="7"/>
      <c r="D12" s="7"/>
      <c r="E12" s="7"/>
      <c r="F12" s="7"/>
      <c r="G12" s="7"/>
    </row>
    <row r="13" spans="1:16" ht="12.75" x14ac:dyDescent="0.2">
      <c r="C13" s="7"/>
      <c r="D13" s="7"/>
      <c r="E13" s="7"/>
      <c r="F13" s="7"/>
      <c r="G13" s="7"/>
    </row>
    <row r="14" spans="1:16" ht="12.75" x14ac:dyDescent="0.2">
      <c r="C14" s="8" t="s">
        <v>173</v>
      </c>
      <c r="D14" s="7"/>
      <c r="E14" s="7"/>
      <c r="F14" s="7"/>
      <c r="G14" s="7"/>
    </row>
    <row r="15" spans="1:16" ht="12.75" x14ac:dyDescent="0.2">
      <c r="C15" s="9"/>
      <c r="D15" s="7"/>
      <c r="E15" s="7"/>
      <c r="F15" s="7"/>
      <c r="G15" s="7"/>
    </row>
    <row r="16" spans="1:16" ht="12.75" x14ac:dyDescent="0.2">
      <c r="C16" s="8" t="s">
        <v>19</v>
      </c>
      <c r="D16" s="7"/>
      <c r="E16" s="7"/>
      <c r="F16" s="7"/>
      <c r="G16" s="7"/>
    </row>
    <row r="17" spans="3:7" ht="12.75" x14ac:dyDescent="0.2">
      <c r="C17" s="48" t="s">
        <v>177</v>
      </c>
      <c r="D17" s="48"/>
      <c r="E17" s="48"/>
      <c r="F17" s="48"/>
      <c r="G17" s="48"/>
    </row>
    <row r="18" spans="3:7" ht="12.75" x14ac:dyDescent="0.2">
      <c r="C18" s="48"/>
      <c r="D18" s="48"/>
      <c r="E18" s="48"/>
      <c r="F18" s="48"/>
      <c r="G18" s="48"/>
    </row>
    <row r="19" spans="3:7" ht="12.75" x14ac:dyDescent="0.2">
      <c r="C19" s="10"/>
      <c r="D19" s="7"/>
      <c r="E19" s="7"/>
      <c r="F19" s="7"/>
      <c r="G19" s="7"/>
    </row>
    <row r="20" spans="3:7" ht="12.75" x14ac:dyDescent="0.2">
      <c r="C20" s="10"/>
      <c r="D20" s="7"/>
      <c r="E20" s="7"/>
      <c r="F20" s="7"/>
      <c r="G20" s="7"/>
    </row>
    <row r="21" spans="3:7" ht="12.75" x14ac:dyDescent="0.2">
      <c r="C21" s="10" t="s">
        <v>20</v>
      </c>
      <c r="D21" s="49" t="s">
        <v>174</v>
      </c>
      <c r="E21" s="49"/>
      <c r="F21" s="49"/>
      <c r="G21" s="7"/>
    </row>
    <row r="22" spans="3:7" ht="12.75" x14ac:dyDescent="0.2">
      <c r="C22" s="10" t="s">
        <v>21</v>
      </c>
      <c r="D22" s="49" t="s">
        <v>22</v>
      </c>
      <c r="E22" s="49"/>
      <c r="F22" s="49"/>
      <c r="G22" s="7"/>
    </row>
  </sheetData>
  <mergeCells count="4">
    <mergeCell ref="C17:G17"/>
    <mergeCell ref="C18:G18"/>
    <mergeCell ref="D21:F21"/>
    <mergeCell ref="D22:F22"/>
  </mergeCells>
  <hyperlinks>
    <hyperlink ref="D21" r:id="rId1" xr:uid="{00000000-0004-0000-0000-000000000000}"/>
    <hyperlink ref="D22" r:id="rId2" xr:uid="{00000000-0004-0000-0000-000001000000}"/>
    <hyperlink ref="A3" location="HL_Navigator" display="Navigator" xr:uid="{00000000-0004-0000-0000-000002000000}"/>
    <hyperlink ref="D21:F21" r:id="rId3" display="sam.ngo@sumproduct.com" xr:uid="{CF0951B7-5206-43E2-8739-77981001F47B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3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Movie Category - Suggested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70</v>
      </c>
    </row>
    <row r="13" spans="1:12" x14ac:dyDescent="0.2">
      <c r="F13" s="11" t="s">
        <v>64</v>
      </c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A1A7C8B7-A29A-43E7-8CD1-6B856C0A81A9}"/>
    <hyperlink ref="F10" location="HL_3" display="Style Guide" xr:uid="{87E95A0D-409D-434C-8335-EF6395432C0B}"/>
    <hyperlink ref="F11" location="HL_4" display="Model Parameters" xr:uid="{54134640-A200-4894-982F-A3FD1AA198A9}"/>
    <hyperlink ref="F12" location="HL_5" display="Movie Category" xr:uid="{0CA4E011-5BDC-442E-AB33-BDDAC53D9D0C}"/>
    <hyperlink ref="F13" location="HL_6" display="Error Checks" xr:uid="{9491B097-96A1-4DB6-B18D-B7A9D83487C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Movie Category - Suggested Solution.xlsx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27</v>
      </c>
      <c r="D8" s="51"/>
      <c r="E8" s="51"/>
      <c r="F8" s="51"/>
      <c r="G8" s="51"/>
      <c r="H8" s="13"/>
      <c r="I8" s="13" t="s">
        <v>28</v>
      </c>
      <c r="J8" s="13"/>
      <c r="K8" s="13" t="s">
        <v>29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30</v>
      </c>
      <c r="D10" s="50"/>
      <c r="E10" s="50"/>
      <c r="F10" s="50"/>
      <c r="G10" s="50"/>
      <c r="I10" s="14" t="str">
        <f>C10</f>
        <v>Sheet Title</v>
      </c>
      <c r="K10" s="15" t="s">
        <v>30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31</v>
      </c>
      <c r="D13" s="50"/>
      <c r="E13" s="50"/>
      <c r="F13" s="50"/>
      <c r="G13" s="50"/>
      <c r="I13" s="39" t="str">
        <f>C13</f>
        <v>Header 1</v>
      </c>
      <c r="K13" s="15" t="s">
        <v>31</v>
      </c>
    </row>
    <row r="14" spans="1:13" ht="17.25" outlineLevel="1" thickTop="1" x14ac:dyDescent="0.25">
      <c r="C14" s="50" t="s">
        <v>32</v>
      </c>
      <c r="D14" s="50"/>
      <c r="E14" s="50"/>
      <c r="F14" s="50"/>
      <c r="G14" s="50"/>
      <c r="I14" s="3" t="str">
        <f>C14</f>
        <v>Header 2</v>
      </c>
      <c r="K14" s="15" t="s">
        <v>32</v>
      </c>
    </row>
    <row r="15" spans="1:13" ht="15" outlineLevel="1" x14ac:dyDescent="0.25">
      <c r="C15" s="50" t="s">
        <v>33</v>
      </c>
      <c r="D15" s="50"/>
      <c r="E15" s="50"/>
      <c r="F15" s="50"/>
      <c r="G15" s="50"/>
      <c r="I15" s="4" t="str">
        <f>C15</f>
        <v>Header 3</v>
      </c>
      <c r="K15" s="15" t="s">
        <v>33</v>
      </c>
    </row>
    <row r="16" spans="1:13" ht="15" outlineLevel="1" x14ac:dyDescent="0.25">
      <c r="C16" s="50" t="s">
        <v>34</v>
      </c>
      <c r="D16" s="50"/>
      <c r="E16" s="50"/>
      <c r="F16" s="50"/>
      <c r="G16" s="50"/>
      <c r="I16" s="18" t="str">
        <f>C16</f>
        <v>Header 4</v>
      </c>
      <c r="K16" s="15" t="s">
        <v>34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35</v>
      </c>
      <c r="D18" s="50"/>
      <c r="E18" s="50"/>
      <c r="F18" s="50"/>
      <c r="G18" s="50"/>
      <c r="I18" s="19" t="str">
        <f>C18</f>
        <v>Notes</v>
      </c>
      <c r="K18" s="15" t="s">
        <v>35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36</v>
      </c>
      <c r="D20" s="50"/>
      <c r="E20" s="50"/>
      <c r="F20" s="50"/>
      <c r="G20" s="50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27</v>
      </c>
      <c r="D25" s="51"/>
      <c r="E25" s="51"/>
      <c r="F25" s="51"/>
      <c r="G25" s="51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38</v>
      </c>
      <c r="D27" s="50"/>
      <c r="E27" s="50"/>
      <c r="F27" s="50"/>
      <c r="G27" s="50"/>
      <c r="I27" s="20" t="s">
        <v>38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39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40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42</v>
      </c>
      <c r="D35" s="50"/>
      <c r="E35" s="50"/>
      <c r="F35" s="50"/>
      <c r="G35" s="50"/>
      <c r="I35" s="11" t="s">
        <v>42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43</v>
      </c>
      <c r="D37" s="50"/>
      <c r="E37" s="50"/>
      <c r="F37" s="50"/>
      <c r="G37" s="50"/>
      <c r="I37" s="25">
        <f>'Error Checks'!I12</f>
        <v>0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44</v>
      </c>
      <c r="D39" s="50"/>
      <c r="E39" s="50"/>
      <c r="F39" s="50"/>
      <c r="G39" s="50"/>
      <c r="I39" s="26">
        <v>77</v>
      </c>
      <c r="K39" s="21" t="s">
        <v>45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46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47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48</v>
      </c>
      <c r="D45" s="50"/>
      <c r="E45" s="50"/>
      <c r="F45" s="50"/>
      <c r="G45" s="50"/>
      <c r="I45" s="29" t="s">
        <v>49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50</v>
      </c>
      <c r="D47" s="50"/>
      <c r="E47" s="50"/>
      <c r="F47" s="50"/>
      <c r="G47" s="50"/>
      <c r="I47" s="30">
        <f>ROW(C47)</f>
        <v>47</v>
      </c>
      <c r="K47" s="21" t="s">
        <v>51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52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53</v>
      </c>
      <c r="D51" s="50"/>
      <c r="E51" s="50"/>
      <c r="F51" s="50"/>
      <c r="G51" s="50"/>
      <c r="I51" s="32" t="s">
        <v>67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54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27</v>
      </c>
      <c r="D58" s="51"/>
      <c r="E58" s="51"/>
      <c r="F58" s="51"/>
      <c r="G58" s="51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0" t="s">
        <v>56</v>
      </c>
      <c r="D60" s="50"/>
      <c r="E60" s="50"/>
      <c r="F60" s="50"/>
      <c r="G60" s="50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57</v>
      </c>
      <c r="D62" s="50"/>
      <c r="E62" s="50"/>
      <c r="F62" s="50"/>
      <c r="G62" s="50"/>
      <c r="I62" s="34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58</v>
      </c>
      <c r="D64" s="50"/>
      <c r="E64" s="50"/>
      <c r="F64" s="50"/>
      <c r="G64" s="50"/>
      <c r="I64" s="44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59</v>
      </c>
      <c r="D66" s="50"/>
      <c r="E66" s="50"/>
      <c r="F66" s="50"/>
      <c r="G66" s="50"/>
      <c r="I66" s="45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60</v>
      </c>
      <c r="D68" s="50"/>
      <c r="E68" s="50"/>
      <c r="F68" s="50"/>
      <c r="G68" s="50"/>
      <c r="I68" s="46">
        <f ca="1">TODAY()</f>
        <v>45672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61</v>
      </c>
      <c r="D70" s="50"/>
      <c r="E70" s="50"/>
      <c r="F70" s="50"/>
      <c r="G70" s="50"/>
      <c r="I70" s="47">
        <f ca="1">TODAY()</f>
        <v>45672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62</v>
      </c>
      <c r="D72" s="50"/>
      <c r="E72" s="50"/>
      <c r="F72" s="50"/>
      <c r="G72" s="50"/>
      <c r="I72" s="35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63</v>
      </c>
      <c r="D74" s="50"/>
      <c r="E74" s="50"/>
      <c r="F74" s="50"/>
      <c r="G74" s="50"/>
      <c r="I74" s="36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41" t="str">
        <f ca="1">Model_Name</f>
        <v>SP Movie Category - Suggested Solution.xlsx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Movie Category - Suggested Solution.xlsx</v>
      </c>
      <c r="H11" s="52"/>
      <c r="I11" s="52"/>
      <c r="J11" s="52"/>
      <c r="K11" s="52"/>
      <c r="L11" s="52"/>
      <c r="M11" s="52"/>
      <c r="N11" s="52"/>
    </row>
    <row r="12" spans="1:18" outlineLevel="1" x14ac:dyDescent="0.2">
      <c r="E12" t="s">
        <v>6</v>
      </c>
      <c r="G12" s="53" t="s">
        <v>68</v>
      </c>
      <c r="H12" s="53"/>
      <c r="I12" s="53"/>
      <c r="J12" s="53"/>
      <c r="K12" s="53"/>
      <c r="L12" s="53"/>
      <c r="M12" s="53"/>
      <c r="N12" s="53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257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x14ac:dyDescent="0.2"/>
  <cols>
    <col min="1" max="2" width="3.7109375" customWidth="1"/>
    <col min="3" max="3" width="4" customWidth="1"/>
    <col min="4" max="5" width="40.5703125" bestFit="1" customWidth="1"/>
    <col min="6" max="6" width="27.28515625" bestFit="1" customWidth="1"/>
    <col min="7" max="7" width="25.28515625" bestFit="1" customWidth="1"/>
    <col min="8" max="8" width="9.5703125" customWidth="1"/>
    <col min="9" max="9" width="9.140625" customWidth="1"/>
    <col min="10" max="16384" width="9.140625" hidden="1"/>
  </cols>
  <sheetData>
    <row r="1" spans="1: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Movie Category</v>
      </c>
      <c r="G1" s="11"/>
    </row>
    <row r="2" spans="1:8" ht="18" x14ac:dyDescent="0.25">
      <c r="A2" s="41" t="str">
        <f ca="1">Model_Name</f>
        <v>SP Movie Category - Suggested Solution.xlsx</v>
      </c>
    </row>
    <row r="3" spans="1:8" x14ac:dyDescent="0.2">
      <c r="A3" s="49" t="s">
        <v>1</v>
      </c>
      <c r="B3" s="49"/>
      <c r="C3" s="49"/>
    </row>
    <row r="4" spans="1:8" ht="14.25" x14ac:dyDescent="0.2">
      <c r="B4" t="s">
        <v>2</v>
      </c>
      <c r="F4" s="1">
        <f>Overall_Error_Check</f>
        <v>0</v>
      </c>
    </row>
    <row r="5" spans="1:8" x14ac:dyDescent="0.2">
      <c r="A5" s="11"/>
    </row>
    <row r="6" spans="1:8" ht="16.5" thickBot="1" x14ac:dyDescent="0.3">
      <c r="B6" s="42">
        <f>MAX($B$5:$B5)+1</f>
        <v>1</v>
      </c>
      <c r="C6" s="2" t="str">
        <f ca="1">A1</f>
        <v>Movie Category</v>
      </c>
      <c r="D6" s="2"/>
      <c r="E6" s="2"/>
      <c r="F6" s="2"/>
      <c r="G6" s="2"/>
      <c r="H6" s="2"/>
    </row>
    <row r="7" spans="1:8" ht="12.75" thickTop="1" x14ac:dyDescent="0.2"/>
    <row r="8" spans="1:8" ht="16.5" x14ac:dyDescent="0.25">
      <c r="C8" s="3" t="s">
        <v>69</v>
      </c>
    </row>
    <row r="10" spans="1:8" x14ac:dyDescent="0.2">
      <c r="D10" s="13" t="s">
        <v>27</v>
      </c>
      <c r="F10" s="13" t="s">
        <v>175</v>
      </c>
    </row>
    <row r="11" spans="1:8" x14ac:dyDescent="0.2">
      <c r="D11" s="20">
        <v>2009</v>
      </c>
      <c r="F11" s="20" t="s">
        <v>71</v>
      </c>
    </row>
    <row r="12" spans="1:8" x14ac:dyDescent="0.2">
      <c r="D12" s="20" t="s">
        <v>72</v>
      </c>
      <c r="F12" s="20" t="s">
        <v>73</v>
      </c>
    </row>
    <row r="13" spans="1:8" x14ac:dyDescent="0.2">
      <c r="D13" s="20" t="s">
        <v>74</v>
      </c>
      <c r="F13" s="20" t="s">
        <v>75</v>
      </c>
    </row>
    <row r="14" spans="1:8" x14ac:dyDescent="0.2">
      <c r="D14" s="20" t="s">
        <v>76</v>
      </c>
      <c r="F14" s="20" t="s">
        <v>77</v>
      </c>
    </row>
    <row r="15" spans="1:8" x14ac:dyDescent="0.2">
      <c r="D15" s="20">
        <v>2019</v>
      </c>
    </row>
    <row r="16" spans="1:8" x14ac:dyDescent="0.2">
      <c r="D16" s="20" t="s">
        <v>78</v>
      </c>
    </row>
    <row r="17" spans="4:4" x14ac:dyDescent="0.2">
      <c r="D17" s="20" t="s">
        <v>79</v>
      </c>
    </row>
    <row r="18" spans="4:4" x14ac:dyDescent="0.2">
      <c r="D18" s="20" t="s">
        <v>80</v>
      </c>
    </row>
    <row r="19" spans="4:4" x14ac:dyDescent="0.2">
      <c r="D19" s="20">
        <v>2022</v>
      </c>
    </row>
    <row r="20" spans="4:4" x14ac:dyDescent="0.2">
      <c r="D20" s="20" t="s">
        <v>81</v>
      </c>
    </row>
    <row r="21" spans="4:4" x14ac:dyDescent="0.2">
      <c r="D21" s="20" t="s">
        <v>74</v>
      </c>
    </row>
    <row r="22" spans="4:4" x14ac:dyDescent="0.2">
      <c r="D22" s="20">
        <v>1997</v>
      </c>
    </row>
    <row r="23" spans="4:4" x14ac:dyDescent="0.2">
      <c r="D23" s="20" t="s">
        <v>82</v>
      </c>
    </row>
    <row r="24" spans="4:4" x14ac:dyDescent="0.2">
      <c r="D24" s="20" t="s">
        <v>74</v>
      </c>
    </row>
    <row r="25" spans="4:4" x14ac:dyDescent="0.2">
      <c r="D25" s="20" t="s">
        <v>83</v>
      </c>
    </row>
    <row r="26" spans="4:4" x14ac:dyDescent="0.2">
      <c r="D26" s="20">
        <v>2015</v>
      </c>
    </row>
    <row r="27" spans="4:4" x14ac:dyDescent="0.2">
      <c r="D27" s="20" t="s">
        <v>84</v>
      </c>
    </row>
    <row r="28" spans="4:4" x14ac:dyDescent="0.2">
      <c r="D28" s="20" t="s">
        <v>85</v>
      </c>
    </row>
    <row r="29" spans="4:4" x14ac:dyDescent="0.2">
      <c r="D29" s="20" t="s">
        <v>76</v>
      </c>
    </row>
    <row r="30" spans="4:4" x14ac:dyDescent="0.2">
      <c r="D30" s="20">
        <v>2018</v>
      </c>
    </row>
    <row r="31" spans="4:4" x14ac:dyDescent="0.2">
      <c r="D31" s="20" t="s">
        <v>86</v>
      </c>
    </row>
    <row r="32" spans="4:4" x14ac:dyDescent="0.2">
      <c r="D32" s="20" t="s">
        <v>79</v>
      </c>
    </row>
    <row r="33" spans="4:4" x14ac:dyDescent="0.2">
      <c r="D33" s="20" t="s">
        <v>80</v>
      </c>
    </row>
    <row r="34" spans="4:4" x14ac:dyDescent="0.2">
      <c r="D34" s="20">
        <v>2021</v>
      </c>
    </row>
    <row r="35" spans="4:4" x14ac:dyDescent="0.2">
      <c r="D35" s="20" t="s">
        <v>87</v>
      </c>
    </row>
    <row r="36" spans="4:4" x14ac:dyDescent="0.2">
      <c r="D36" s="20" t="s">
        <v>88</v>
      </c>
    </row>
    <row r="37" spans="4:4" x14ac:dyDescent="0.2">
      <c r="D37" s="20" t="s">
        <v>80</v>
      </c>
    </row>
    <row r="38" spans="4:4" x14ac:dyDescent="0.2">
      <c r="D38" s="20">
        <v>2015</v>
      </c>
    </row>
    <row r="39" spans="4:4" x14ac:dyDescent="0.2">
      <c r="D39" s="20" t="s">
        <v>89</v>
      </c>
    </row>
    <row r="40" spans="4:4" x14ac:dyDescent="0.2">
      <c r="D40" s="20" t="s">
        <v>90</v>
      </c>
    </row>
    <row r="41" spans="4:4" x14ac:dyDescent="0.2">
      <c r="D41" s="20">
        <v>2019</v>
      </c>
    </row>
    <row r="42" spans="4:4" x14ac:dyDescent="0.2">
      <c r="D42" s="20" t="s">
        <v>91</v>
      </c>
    </row>
    <row r="43" spans="4:4" x14ac:dyDescent="0.2">
      <c r="D43" s="20" t="s">
        <v>92</v>
      </c>
    </row>
    <row r="44" spans="4:4" x14ac:dyDescent="0.2">
      <c r="D44" s="20" t="s">
        <v>93</v>
      </c>
    </row>
    <row r="45" spans="4:4" x14ac:dyDescent="0.2">
      <c r="D45" s="20">
        <v>2012</v>
      </c>
    </row>
    <row r="46" spans="4:4" x14ac:dyDescent="0.2">
      <c r="D46" s="20" t="s">
        <v>94</v>
      </c>
    </row>
    <row r="47" spans="4:4" x14ac:dyDescent="0.2">
      <c r="D47" s="20" t="s">
        <v>95</v>
      </c>
    </row>
    <row r="48" spans="4:4" x14ac:dyDescent="0.2">
      <c r="D48" s="20" t="s">
        <v>80</v>
      </c>
    </row>
    <row r="49" spans="4:4" x14ac:dyDescent="0.2">
      <c r="D49" s="20">
        <v>2015</v>
      </c>
    </row>
    <row r="50" spans="4:4" x14ac:dyDescent="0.2">
      <c r="D50" s="20" t="s">
        <v>96</v>
      </c>
    </row>
    <row r="51" spans="4:4" x14ac:dyDescent="0.2">
      <c r="D51" s="20" t="s">
        <v>97</v>
      </c>
    </row>
    <row r="52" spans="4:4" x14ac:dyDescent="0.2">
      <c r="D52" s="20" t="s">
        <v>98</v>
      </c>
    </row>
    <row r="53" spans="4:4" x14ac:dyDescent="0.2">
      <c r="D53" s="20">
        <v>2022</v>
      </c>
    </row>
    <row r="54" spans="4:4" x14ac:dyDescent="0.2">
      <c r="D54" s="20" t="s">
        <v>99</v>
      </c>
    </row>
    <row r="55" spans="4:4" x14ac:dyDescent="0.2">
      <c r="D55" s="20" t="s">
        <v>100</v>
      </c>
    </row>
    <row r="56" spans="4:4" x14ac:dyDescent="0.2">
      <c r="D56" s="20">
        <v>2019</v>
      </c>
    </row>
    <row r="57" spans="4:4" x14ac:dyDescent="0.2">
      <c r="D57" s="20" t="s">
        <v>101</v>
      </c>
    </row>
    <row r="58" spans="4:4" x14ac:dyDescent="0.2">
      <c r="D58" s="20" t="s">
        <v>102</v>
      </c>
    </row>
    <row r="59" spans="4:4" x14ac:dyDescent="0.2">
      <c r="D59" s="20" t="s">
        <v>103</v>
      </c>
    </row>
    <row r="60" spans="4:4" x14ac:dyDescent="0.2">
      <c r="D60" s="20">
        <v>2023</v>
      </c>
    </row>
    <row r="61" spans="4:4" x14ac:dyDescent="0.2">
      <c r="D61" s="20" t="s">
        <v>104</v>
      </c>
    </row>
    <row r="62" spans="4:4" x14ac:dyDescent="0.2">
      <c r="D62" s="20" t="s">
        <v>105</v>
      </c>
    </row>
    <row r="63" spans="4:4" x14ac:dyDescent="0.2">
      <c r="D63" s="20" t="s">
        <v>106</v>
      </c>
    </row>
    <row r="64" spans="4:4" x14ac:dyDescent="0.2">
      <c r="D64" s="20">
        <v>2015</v>
      </c>
    </row>
    <row r="65" spans="4:4" x14ac:dyDescent="0.2">
      <c r="D65" s="20" t="s">
        <v>107</v>
      </c>
    </row>
    <row r="66" spans="4:4" x14ac:dyDescent="0.2">
      <c r="D66" s="20" t="s">
        <v>95</v>
      </c>
    </row>
    <row r="67" spans="4:4" x14ac:dyDescent="0.2">
      <c r="D67" s="20" t="s">
        <v>80</v>
      </c>
    </row>
    <row r="68" spans="4:4" x14ac:dyDescent="0.2">
      <c r="D68" s="20">
        <v>2018</v>
      </c>
    </row>
    <row r="69" spans="4:4" x14ac:dyDescent="0.2">
      <c r="D69" s="20" t="s">
        <v>108</v>
      </c>
    </row>
    <row r="70" spans="4:4" x14ac:dyDescent="0.2">
      <c r="D70" s="20" t="s">
        <v>109</v>
      </c>
    </row>
    <row r="71" spans="4:4" x14ac:dyDescent="0.2">
      <c r="D71" s="20" t="s">
        <v>80</v>
      </c>
    </row>
    <row r="72" spans="4:4" x14ac:dyDescent="0.2">
      <c r="D72" s="20">
        <v>2011</v>
      </c>
    </row>
    <row r="73" spans="4:4" x14ac:dyDescent="0.2">
      <c r="D73" s="20" t="s">
        <v>110</v>
      </c>
    </row>
    <row r="74" spans="4:4" x14ac:dyDescent="0.2">
      <c r="D74" s="20" t="s">
        <v>111</v>
      </c>
    </row>
    <row r="75" spans="4:4" x14ac:dyDescent="0.2">
      <c r="D75" s="20">
        <v>2017</v>
      </c>
    </row>
    <row r="76" spans="4:4" x14ac:dyDescent="0.2">
      <c r="D76" s="20" t="s">
        <v>112</v>
      </c>
    </row>
    <row r="77" spans="4:4" x14ac:dyDescent="0.2">
      <c r="D77" s="20" t="s">
        <v>113</v>
      </c>
    </row>
    <row r="78" spans="4:4" x14ac:dyDescent="0.2">
      <c r="D78" s="20" t="s">
        <v>76</v>
      </c>
    </row>
    <row r="79" spans="4:4" x14ac:dyDescent="0.2">
      <c r="D79" s="20">
        <v>2018</v>
      </c>
    </row>
    <row r="80" spans="4:4" x14ac:dyDescent="0.2">
      <c r="D80" s="20" t="s">
        <v>114</v>
      </c>
    </row>
    <row r="81" spans="4:4" x14ac:dyDescent="0.2">
      <c r="D81" s="20" t="s">
        <v>115</v>
      </c>
    </row>
    <row r="82" spans="4:4" x14ac:dyDescent="0.2">
      <c r="D82" s="20" t="s">
        <v>76</v>
      </c>
    </row>
    <row r="83" spans="4:4" x14ac:dyDescent="0.2">
      <c r="D83" s="20">
        <v>2013</v>
      </c>
    </row>
    <row r="84" spans="4:4" x14ac:dyDescent="0.2">
      <c r="D84" s="20" t="s">
        <v>116</v>
      </c>
    </row>
    <row r="85" spans="4:4" x14ac:dyDescent="0.2">
      <c r="D85" s="20" t="s">
        <v>102</v>
      </c>
    </row>
    <row r="86" spans="4:4" x14ac:dyDescent="0.2">
      <c r="D86" s="20" t="s">
        <v>103</v>
      </c>
    </row>
    <row r="87" spans="4:4" x14ac:dyDescent="0.2">
      <c r="D87" s="20">
        <v>2017</v>
      </c>
    </row>
    <row r="88" spans="4:4" x14ac:dyDescent="0.2">
      <c r="D88" s="20" t="s">
        <v>117</v>
      </c>
    </row>
    <row r="89" spans="4:4" x14ac:dyDescent="0.2">
      <c r="D89" s="20" t="s">
        <v>118</v>
      </c>
    </row>
    <row r="90" spans="4:4" x14ac:dyDescent="0.2">
      <c r="D90" s="20" t="s">
        <v>119</v>
      </c>
    </row>
    <row r="91" spans="4:4" x14ac:dyDescent="0.2">
      <c r="D91" s="20">
        <v>2018</v>
      </c>
    </row>
    <row r="92" spans="4:4" x14ac:dyDescent="0.2">
      <c r="D92" s="20" t="s">
        <v>120</v>
      </c>
    </row>
    <row r="93" spans="4:4" x14ac:dyDescent="0.2">
      <c r="D93" s="20" t="s">
        <v>121</v>
      </c>
    </row>
    <row r="94" spans="4:4" x14ac:dyDescent="0.2">
      <c r="D94" s="20">
        <v>2017</v>
      </c>
    </row>
    <row r="95" spans="4:4" x14ac:dyDescent="0.2">
      <c r="D95" s="20" t="s">
        <v>122</v>
      </c>
    </row>
    <row r="96" spans="4:4" x14ac:dyDescent="0.2">
      <c r="D96" s="20" t="s">
        <v>123</v>
      </c>
    </row>
    <row r="97" spans="4:4" x14ac:dyDescent="0.2">
      <c r="D97" s="20" t="s">
        <v>98</v>
      </c>
    </row>
    <row r="98" spans="4:4" x14ac:dyDescent="0.2">
      <c r="D98" s="20">
        <v>2013</v>
      </c>
    </row>
    <row r="99" spans="4:4" x14ac:dyDescent="0.2">
      <c r="D99" s="20" t="s">
        <v>124</v>
      </c>
    </row>
    <row r="100" spans="4:4" x14ac:dyDescent="0.2">
      <c r="D100" s="20" t="s">
        <v>125</v>
      </c>
    </row>
    <row r="101" spans="4:4" x14ac:dyDescent="0.2">
      <c r="D101" s="20" t="s">
        <v>80</v>
      </c>
    </row>
    <row r="102" spans="4:4" x14ac:dyDescent="0.2">
      <c r="D102" s="20">
        <v>2015</v>
      </c>
    </row>
    <row r="103" spans="4:4" x14ac:dyDescent="0.2">
      <c r="D103" s="20" t="s">
        <v>126</v>
      </c>
    </row>
    <row r="104" spans="4:4" x14ac:dyDescent="0.2">
      <c r="D104" s="20" t="s">
        <v>127</v>
      </c>
    </row>
    <row r="105" spans="4:4" x14ac:dyDescent="0.2">
      <c r="D105" s="20" t="s">
        <v>128</v>
      </c>
    </row>
    <row r="106" spans="4:4" x14ac:dyDescent="0.2">
      <c r="D106" s="20">
        <v>2016</v>
      </c>
    </row>
    <row r="107" spans="4:4" x14ac:dyDescent="0.2">
      <c r="D107" s="20" t="s">
        <v>129</v>
      </c>
    </row>
    <row r="108" spans="4:4" x14ac:dyDescent="0.2">
      <c r="D108" s="20" t="s">
        <v>79</v>
      </c>
    </row>
    <row r="109" spans="4:4" x14ac:dyDescent="0.2">
      <c r="D109" s="20" t="s">
        <v>80</v>
      </c>
    </row>
    <row r="110" spans="4:4" x14ac:dyDescent="0.2">
      <c r="D110" s="20">
        <v>2018</v>
      </c>
    </row>
    <row r="111" spans="4:4" x14ac:dyDescent="0.2">
      <c r="D111" s="20" t="s">
        <v>130</v>
      </c>
    </row>
    <row r="112" spans="4:4" x14ac:dyDescent="0.2">
      <c r="D112" s="20" t="s">
        <v>97</v>
      </c>
    </row>
    <row r="113" spans="4:4" x14ac:dyDescent="0.2">
      <c r="D113" s="20" t="s">
        <v>131</v>
      </c>
    </row>
    <row r="114" spans="4:4" x14ac:dyDescent="0.2">
      <c r="D114" s="20">
        <v>2003</v>
      </c>
    </row>
    <row r="115" spans="4:4" x14ac:dyDescent="0.2">
      <c r="D115" s="20" t="s">
        <v>132</v>
      </c>
    </row>
    <row r="116" spans="4:4" x14ac:dyDescent="0.2">
      <c r="D116" s="20" t="s">
        <v>133</v>
      </c>
    </row>
    <row r="117" spans="4:4" x14ac:dyDescent="0.2">
      <c r="D117" s="20" t="s">
        <v>134</v>
      </c>
    </row>
    <row r="118" spans="4:4" x14ac:dyDescent="0.2">
      <c r="D118" s="20">
        <v>2019</v>
      </c>
    </row>
    <row r="119" spans="4:4" x14ac:dyDescent="0.2">
      <c r="D119" s="20" t="s">
        <v>135</v>
      </c>
    </row>
    <row r="120" spans="4:4" x14ac:dyDescent="0.2">
      <c r="D120" s="20" t="s">
        <v>88</v>
      </c>
    </row>
    <row r="121" spans="4:4" x14ac:dyDescent="0.2">
      <c r="D121" s="20">
        <v>2019</v>
      </c>
    </row>
    <row r="122" spans="4:4" x14ac:dyDescent="0.2">
      <c r="D122" s="20" t="s">
        <v>136</v>
      </c>
    </row>
    <row r="123" spans="4:4" x14ac:dyDescent="0.2">
      <c r="D123" s="20" t="s">
        <v>137</v>
      </c>
    </row>
    <row r="124" spans="4:4" x14ac:dyDescent="0.2">
      <c r="D124" s="20" t="s">
        <v>80</v>
      </c>
    </row>
    <row r="125" spans="4:4" x14ac:dyDescent="0.2">
      <c r="D125" s="20">
        <v>2014</v>
      </c>
    </row>
    <row r="126" spans="4:4" x14ac:dyDescent="0.2">
      <c r="D126" s="20" t="s">
        <v>138</v>
      </c>
    </row>
    <row r="127" spans="4:4" x14ac:dyDescent="0.2">
      <c r="D127" s="20" t="s">
        <v>139</v>
      </c>
    </row>
    <row r="128" spans="4:4" x14ac:dyDescent="0.2">
      <c r="D128" s="20" t="s">
        <v>140</v>
      </c>
    </row>
    <row r="129" spans="4:4" x14ac:dyDescent="0.2">
      <c r="D129" s="20">
        <v>2012</v>
      </c>
    </row>
    <row r="130" spans="4:4" x14ac:dyDescent="0.2">
      <c r="D130" s="20" t="s">
        <v>141</v>
      </c>
    </row>
    <row r="131" spans="4:4" x14ac:dyDescent="0.2">
      <c r="D131" s="20" t="s">
        <v>142</v>
      </c>
    </row>
    <row r="132" spans="4:4" x14ac:dyDescent="0.2">
      <c r="D132" s="20" t="s">
        <v>143</v>
      </c>
    </row>
    <row r="133" spans="4:4" x14ac:dyDescent="0.2">
      <c r="D133" s="20">
        <v>2011</v>
      </c>
    </row>
    <row r="134" spans="4:4" x14ac:dyDescent="0.2">
      <c r="D134" s="20" t="s">
        <v>144</v>
      </c>
    </row>
    <row r="135" spans="4:4" x14ac:dyDescent="0.2">
      <c r="D135" s="20" t="s">
        <v>139</v>
      </c>
    </row>
    <row r="136" spans="4:4" x14ac:dyDescent="0.2">
      <c r="D136" s="20" t="s">
        <v>140</v>
      </c>
    </row>
    <row r="137" spans="4:4" x14ac:dyDescent="0.2">
      <c r="D137" s="20">
        <v>2012</v>
      </c>
    </row>
    <row r="138" spans="4:4" x14ac:dyDescent="0.2">
      <c r="D138" s="20" t="s">
        <v>145</v>
      </c>
    </row>
    <row r="139" spans="4:4" x14ac:dyDescent="0.2">
      <c r="D139" s="20" t="s">
        <v>146</v>
      </c>
    </row>
    <row r="140" spans="4:4" x14ac:dyDescent="0.2">
      <c r="D140" s="20" t="s">
        <v>80</v>
      </c>
    </row>
    <row r="141" spans="4:4" x14ac:dyDescent="0.2">
      <c r="D141" s="20">
        <v>2019</v>
      </c>
    </row>
    <row r="142" spans="4:4" x14ac:dyDescent="0.2">
      <c r="D142" s="20" t="s">
        <v>147</v>
      </c>
    </row>
    <row r="143" spans="4:4" x14ac:dyDescent="0.2">
      <c r="D143" s="20" t="s">
        <v>148</v>
      </c>
    </row>
    <row r="144" spans="4:4" x14ac:dyDescent="0.2">
      <c r="D144" s="20">
        <v>2019</v>
      </c>
    </row>
    <row r="145" spans="4:4" x14ac:dyDescent="0.2">
      <c r="D145" s="20" t="s">
        <v>149</v>
      </c>
    </row>
    <row r="146" spans="4:4" x14ac:dyDescent="0.2">
      <c r="D146" s="20" t="s">
        <v>85</v>
      </c>
    </row>
    <row r="147" spans="4:4" x14ac:dyDescent="0.2">
      <c r="D147" s="20" t="s">
        <v>76</v>
      </c>
    </row>
    <row r="148" spans="4:4" x14ac:dyDescent="0.2">
      <c r="D148" s="20">
        <v>1994</v>
      </c>
    </row>
    <row r="149" spans="4:4" x14ac:dyDescent="0.2">
      <c r="D149" s="20" t="s">
        <v>91</v>
      </c>
    </row>
    <row r="150" spans="4:4" x14ac:dyDescent="0.2">
      <c r="D150" s="20" t="s">
        <v>150</v>
      </c>
    </row>
    <row r="151" spans="4:4" x14ac:dyDescent="0.2">
      <c r="D151" s="20" t="s">
        <v>93</v>
      </c>
    </row>
    <row r="152" spans="4:4" x14ac:dyDescent="0.2">
      <c r="D152" s="20">
        <v>2008</v>
      </c>
    </row>
    <row r="153" spans="4:4" x14ac:dyDescent="0.2">
      <c r="D153" s="20" t="s">
        <v>151</v>
      </c>
    </row>
    <row r="154" spans="4:4" x14ac:dyDescent="0.2">
      <c r="D154" s="20" t="s">
        <v>146</v>
      </c>
    </row>
    <row r="155" spans="4:4" x14ac:dyDescent="0.2">
      <c r="D155" s="20" t="s">
        <v>80</v>
      </c>
    </row>
    <row r="156" spans="4:4" x14ac:dyDescent="0.2">
      <c r="D156" s="20">
        <v>2016</v>
      </c>
    </row>
    <row r="157" spans="4:4" x14ac:dyDescent="0.2">
      <c r="D157" s="20" t="s">
        <v>152</v>
      </c>
    </row>
    <row r="158" spans="4:4" x14ac:dyDescent="0.2">
      <c r="D158" s="20" t="s">
        <v>153</v>
      </c>
    </row>
    <row r="159" spans="4:4" x14ac:dyDescent="0.2">
      <c r="D159" s="20" t="s">
        <v>76</v>
      </c>
    </row>
    <row r="160" spans="4:4" x14ac:dyDescent="0.2">
      <c r="D160" s="20">
        <v>2019</v>
      </c>
    </row>
    <row r="161" spans="4:4" x14ac:dyDescent="0.2">
      <c r="D161" s="20" t="s">
        <v>154</v>
      </c>
    </row>
    <row r="162" spans="4:4" x14ac:dyDescent="0.2">
      <c r="D162" s="20" t="s">
        <v>155</v>
      </c>
    </row>
    <row r="163" spans="4:4" x14ac:dyDescent="0.2">
      <c r="D163" s="20">
        <v>2006</v>
      </c>
    </row>
    <row r="164" spans="4:4" x14ac:dyDescent="0.2">
      <c r="D164" s="20" t="s">
        <v>156</v>
      </c>
    </row>
    <row r="165" spans="4:4" x14ac:dyDescent="0.2">
      <c r="D165" s="20" t="s">
        <v>157</v>
      </c>
    </row>
    <row r="166" spans="4:4" x14ac:dyDescent="0.2">
      <c r="D166" s="20" t="s">
        <v>158</v>
      </c>
    </row>
    <row r="167" spans="4:4" x14ac:dyDescent="0.2">
      <c r="D167" s="20">
        <v>2017</v>
      </c>
    </row>
    <row r="168" spans="4:4" x14ac:dyDescent="0.2">
      <c r="D168" s="20" t="s">
        <v>159</v>
      </c>
    </row>
    <row r="169" spans="4:4" x14ac:dyDescent="0.2">
      <c r="D169" s="20" t="s">
        <v>127</v>
      </c>
    </row>
    <row r="170" spans="4:4" x14ac:dyDescent="0.2">
      <c r="D170" s="20" t="s">
        <v>128</v>
      </c>
    </row>
    <row r="171" spans="4:4" x14ac:dyDescent="0.2">
      <c r="D171" s="20">
        <v>2016</v>
      </c>
    </row>
    <row r="172" spans="4:4" x14ac:dyDescent="0.2">
      <c r="D172" s="20" t="s">
        <v>160</v>
      </c>
    </row>
    <row r="173" spans="4:4" x14ac:dyDescent="0.2">
      <c r="D173" s="20" t="s">
        <v>161</v>
      </c>
    </row>
    <row r="174" spans="4:4" x14ac:dyDescent="0.2">
      <c r="D174" s="20" t="s">
        <v>162</v>
      </c>
    </row>
    <row r="175" spans="4:4" x14ac:dyDescent="0.2">
      <c r="D175" s="20">
        <v>1999</v>
      </c>
    </row>
    <row r="176" spans="4:4" x14ac:dyDescent="0.2">
      <c r="D176" s="20" t="s">
        <v>163</v>
      </c>
    </row>
    <row r="177" spans="4:4" x14ac:dyDescent="0.2">
      <c r="D177" s="20" t="s">
        <v>164</v>
      </c>
    </row>
    <row r="178" spans="4:4" x14ac:dyDescent="0.2">
      <c r="D178" s="20" t="s">
        <v>76</v>
      </c>
    </row>
    <row r="179" spans="4:4" x14ac:dyDescent="0.2">
      <c r="D179" s="20">
        <v>2016</v>
      </c>
    </row>
    <row r="180" spans="4:4" x14ac:dyDescent="0.2">
      <c r="D180" s="20" t="s">
        <v>165</v>
      </c>
    </row>
    <row r="181" spans="4:4" x14ac:dyDescent="0.2">
      <c r="D181" s="20" t="s">
        <v>166</v>
      </c>
    </row>
    <row r="182" spans="4:4" x14ac:dyDescent="0.2">
      <c r="D182" s="20" t="s">
        <v>162</v>
      </c>
    </row>
    <row r="183" spans="4:4" x14ac:dyDescent="0.2">
      <c r="D183" s="20">
        <v>2012</v>
      </c>
    </row>
    <row r="184" spans="4:4" x14ac:dyDescent="0.2">
      <c r="D184" s="20" t="s">
        <v>167</v>
      </c>
    </row>
    <row r="185" spans="4:4" x14ac:dyDescent="0.2">
      <c r="D185" s="20" t="s">
        <v>133</v>
      </c>
    </row>
    <row r="186" spans="4:4" x14ac:dyDescent="0.2">
      <c r="D186" s="20" t="s">
        <v>134</v>
      </c>
    </row>
    <row r="187" spans="4:4" x14ac:dyDescent="0.2">
      <c r="D187" s="20">
        <v>2013</v>
      </c>
    </row>
    <row r="188" spans="4:4" x14ac:dyDescent="0.2">
      <c r="D188" s="20" t="s">
        <v>168</v>
      </c>
    </row>
    <row r="189" spans="4:4" x14ac:dyDescent="0.2">
      <c r="D189" s="20" t="s">
        <v>133</v>
      </c>
    </row>
    <row r="190" spans="4:4" x14ac:dyDescent="0.2">
      <c r="D190" s="20" t="s">
        <v>134</v>
      </c>
    </row>
    <row r="191" spans="4:4" x14ac:dyDescent="0.2">
      <c r="D191" s="20">
        <v>2014</v>
      </c>
    </row>
    <row r="192" spans="4:4" x14ac:dyDescent="0.2">
      <c r="D192" s="20" t="s">
        <v>169</v>
      </c>
    </row>
    <row r="193" spans="3:7" x14ac:dyDescent="0.2">
      <c r="D193" s="20" t="s">
        <v>133</v>
      </c>
    </row>
    <row r="194" spans="3:7" x14ac:dyDescent="0.2">
      <c r="D194" s="20" t="s">
        <v>134</v>
      </c>
    </row>
    <row r="195" spans="3:7" x14ac:dyDescent="0.2">
      <c r="D195" s="20">
        <v>2002</v>
      </c>
    </row>
    <row r="196" spans="3:7" x14ac:dyDescent="0.2">
      <c r="D196" s="20" t="s">
        <v>170</v>
      </c>
    </row>
    <row r="197" spans="3:7" x14ac:dyDescent="0.2">
      <c r="D197" s="20" t="s">
        <v>133</v>
      </c>
    </row>
    <row r="198" spans="3:7" x14ac:dyDescent="0.2">
      <c r="D198" s="20" t="s">
        <v>134</v>
      </c>
    </row>
    <row r="199" spans="3:7" x14ac:dyDescent="0.2">
      <c r="D199" s="20">
        <v>2001</v>
      </c>
    </row>
    <row r="200" spans="3:7" x14ac:dyDescent="0.2">
      <c r="D200" s="20" t="s">
        <v>171</v>
      </c>
    </row>
    <row r="201" spans="3:7" x14ac:dyDescent="0.2">
      <c r="D201" s="20" t="s">
        <v>133</v>
      </c>
    </row>
    <row r="202" spans="3:7" x14ac:dyDescent="0.2">
      <c r="D202" s="20" t="s">
        <v>134</v>
      </c>
    </row>
    <row r="205" spans="3:7" ht="16.5" x14ac:dyDescent="0.25">
      <c r="C205" s="3" t="s">
        <v>172</v>
      </c>
    </row>
    <row r="207" spans="3:7" x14ac:dyDescent="0.2">
      <c r="D207" t="s">
        <v>71</v>
      </c>
      <c r="E207" t="s">
        <v>73</v>
      </c>
      <c r="F207" t="s">
        <v>75</v>
      </c>
      <c r="G207" t="s">
        <v>77</v>
      </c>
    </row>
    <row r="208" spans="3:7" x14ac:dyDescent="0.2">
      <c r="D208">
        <v>2009</v>
      </c>
      <c r="E208" t="s">
        <v>72</v>
      </c>
      <c r="F208" t="s">
        <v>74</v>
      </c>
      <c r="G208" t="s">
        <v>76</v>
      </c>
    </row>
    <row r="209" spans="4:7" x14ac:dyDescent="0.2">
      <c r="D209">
        <v>2019</v>
      </c>
      <c r="E209" t="s">
        <v>78</v>
      </c>
      <c r="F209" t="s">
        <v>79</v>
      </c>
      <c r="G209" t="s">
        <v>80</v>
      </c>
    </row>
    <row r="210" spans="4:7" x14ac:dyDescent="0.2">
      <c r="D210">
        <v>2022</v>
      </c>
      <c r="E210" t="s">
        <v>81</v>
      </c>
      <c r="F210" t="s">
        <v>74</v>
      </c>
    </row>
    <row r="211" spans="4:7" x14ac:dyDescent="0.2">
      <c r="D211">
        <v>1997</v>
      </c>
      <c r="E211" t="s">
        <v>82</v>
      </c>
      <c r="F211" t="s">
        <v>74</v>
      </c>
      <c r="G211" t="s">
        <v>83</v>
      </c>
    </row>
    <row r="212" spans="4:7" x14ac:dyDescent="0.2">
      <c r="D212">
        <v>2015</v>
      </c>
      <c r="E212" t="s">
        <v>84</v>
      </c>
      <c r="F212" t="s">
        <v>85</v>
      </c>
      <c r="G212" t="s">
        <v>76</v>
      </c>
    </row>
    <row r="213" spans="4:7" x14ac:dyDescent="0.2">
      <c r="D213">
        <v>2018</v>
      </c>
      <c r="E213" t="s">
        <v>86</v>
      </c>
      <c r="F213" t="s">
        <v>79</v>
      </c>
      <c r="G213" t="s">
        <v>80</v>
      </c>
    </row>
    <row r="214" spans="4:7" x14ac:dyDescent="0.2">
      <c r="D214">
        <v>2021</v>
      </c>
      <c r="E214" t="s">
        <v>87</v>
      </c>
      <c r="F214" t="s">
        <v>88</v>
      </c>
      <c r="G214" t="s">
        <v>80</v>
      </c>
    </row>
    <row r="215" spans="4:7" x14ac:dyDescent="0.2">
      <c r="D215">
        <v>2015</v>
      </c>
      <c r="E215" t="s">
        <v>89</v>
      </c>
      <c r="F215" t="s">
        <v>90</v>
      </c>
    </row>
    <row r="216" spans="4:7" x14ac:dyDescent="0.2">
      <c r="D216">
        <v>2019</v>
      </c>
      <c r="E216" t="s">
        <v>91</v>
      </c>
      <c r="F216" t="s">
        <v>92</v>
      </c>
      <c r="G216" t="s">
        <v>93</v>
      </c>
    </row>
    <row r="217" spans="4:7" x14ac:dyDescent="0.2">
      <c r="D217">
        <v>2012</v>
      </c>
      <c r="E217" t="s">
        <v>94</v>
      </c>
      <c r="F217" t="s">
        <v>95</v>
      </c>
      <c r="G217" t="s">
        <v>80</v>
      </c>
    </row>
    <row r="218" spans="4:7" x14ac:dyDescent="0.2">
      <c r="D218">
        <v>2015</v>
      </c>
      <c r="E218" t="s">
        <v>96</v>
      </c>
      <c r="F218" t="s">
        <v>97</v>
      </c>
      <c r="G218" t="s">
        <v>98</v>
      </c>
    </row>
    <row r="219" spans="4:7" x14ac:dyDescent="0.2">
      <c r="D219">
        <v>2022</v>
      </c>
      <c r="E219" t="s">
        <v>99</v>
      </c>
      <c r="F219" t="s">
        <v>100</v>
      </c>
    </row>
    <row r="220" spans="4:7" x14ac:dyDescent="0.2">
      <c r="D220">
        <v>2019</v>
      </c>
      <c r="E220" t="s">
        <v>101</v>
      </c>
      <c r="F220" t="s">
        <v>102</v>
      </c>
      <c r="G220" t="s">
        <v>103</v>
      </c>
    </row>
    <row r="221" spans="4:7" x14ac:dyDescent="0.2">
      <c r="D221">
        <v>2023</v>
      </c>
      <c r="E221" t="s">
        <v>104</v>
      </c>
      <c r="F221" t="s">
        <v>105</v>
      </c>
      <c r="G221" t="s">
        <v>106</v>
      </c>
    </row>
    <row r="222" spans="4:7" x14ac:dyDescent="0.2">
      <c r="D222">
        <v>2015</v>
      </c>
      <c r="E222" t="s">
        <v>107</v>
      </c>
      <c r="F222" t="s">
        <v>95</v>
      </c>
      <c r="G222" t="s">
        <v>80</v>
      </c>
    </row>
    <row r="223" spans="4:7" x14ac:dyDescent="0.2">
      <c r="D223">
        <v>2018</v>
      </c>
      <c r="E223" t="s">
        <v>108</v>
      </c>
      <c r="F223" t="s">
        <v>109</v>
      </c>
      <c r="G223" t="s">
        <v>80</v>
      </c>
    </row>
    <row r="224" spans="4:7" x14ac:dyDescent="0.2">
      <c r="D224">
        <v>2011</v>
      </c>
      <c r="E224" t="s">
        <v>110</v>
      </c>
      <c r="F224" t="s">
        <v>111</v>
      </c>
    </row>
    <row r="225" spans="4:7" x14ac:dyDescent="0.2">
      <c r="D225">
        <v>2017</v>
      </c>
      <c r="E225" t="s">
        <v>112</v>
      </c>
      <c r="F225" t="s">
        <v>113</v>
      </c>
      <c r="G225" t="s">
        <v>76</v>
      </c>
    </row>
    <row r="226" spans="4:7" x14ac:dyDescent="0.2">
      <c r="D226">
        <v>2018</v>
      </c>
      <c r="E226" t="s">
        <v>114</v>
      </c>
      <c r="F226" t="s">
        <v>115</v>
      </c>
      <c r="G226" t="s">
        <v>76</v>
      </c>
    </row>
    <row r="227" spans="4:7" x14ac:dyDescent="0.2">
      <c r="D227">
        <v>2013</v>
      </c>
      <c r="E227" t="s">
        <v>116</v>
      </c>
      <c r="F227" t="s">
        <v>102</v>
      </c>
      <c r="G227" t="s">
        <v>103</v>
      </c>
    </row>
    <row r="228" spans="4:7" x14ac:dyDescent="0.2">
      <c r="D228">
        <v>2017</v>
      </c>
      <c r="E228" t="s">
        <v>117</v>
      </c>
      <c r="F228" t="s">
        <v>118</v>
      </c>
      <c r="G228" t="s">
        <v>119</v>
      </c>
    </row>
    <row r="229" spans="4:7" x14ac:dyDescent="0.2">
      <c r="D229">
        <v>2018</v>
      </c>
      <c r="E229" t="s">
        <v>120</v>
      </c>
      <c r="F229" t="s">
        <v>121</v>
      </c>
    </row>
    <row r="230" spans="4:7" x14ac:dyDescent="0.2">
      <c r="D230">
        <v>2017</v>
      </c>
      <c r="E230" t="s">
        <v>122</v>
      </c>
      <c r="F230" t="s">
        <v>123</v>
      </c>
      <c r="G230" t="s">
        <v>98</v>
      </c>
    </row>
    <row r="231" spans="4:7" x14ac:dyDescent="0.2">
      <c r="D231">
        <v>2013</v>
      </c>
      <c r="E231" t="s">
        <v>124</v>
      </c>
      <c r="F231" t="s">
        <v>125</v>
      </c>
      <c r="G231" t="s">
        <v>80</v>
      </c>
    </row>
    <row r="232" spans="4:7" x14ac:dyDescent="0.2">
      <c r="D232">
        <v>2015</v>
      </c>
      <c r="E232" t="s">
        <v>126</v>
      </c>
      <c r="F232" t="s">
        <v>127</v>
      </c>
      <c r="G232" t="s">
        <v>128</v>
      </c>
    </row>
    <row r="233" spans="4:7" x14ac:dyDescent="0.2">
      <c r="D233">
        <v>2016</v>
      </c>
      <c r="E233" t="s">
        <v>129</v>
      </c>
      <c r="F233" t="s">
        <v>79</v>
      </c>
      <c r="G233" t="s">
        <v>80</v>
      </c>
    </row>
    <row r="234" spans="4:7" x14ac:dyDescent="0.2">
      <c r="D234">
        <v>2018</v>
      </c>
      <c r="E234" t="s">
        <v>130</v>
      </c>
      <c r="F234" t="s">
        <v>97</v>
      </c>
      <c r="G234" t="s">
        <v>131</v>
      </c>
    </row>
    <row r="235" spans="4:7" x14ac:dyDescent="0.2">
      <c r="D235">
        <v>2003</v>
      </c>
      <c r="E235" t="s">
        <v>132</v>
      </c>
      <c r="F235" t="s">
        <v>133</v>
      </c>
      <c r="G235" t="s">
        <v>134</v>
      </c>
    </row>
    <row r="236" spans="4:7" x14ac:dyDescent="0.2">
      <c r="D236">
        <v>2019</v>
      </c>
      <c r="E236" t="s">
        <v>135</v>
      </c>
      <c r="F236" t="s">
        <v>88</v>
      </c>
    </row>
    <row r="237" spans="4:7" x14ac:dyDescent="0.2">
      <c r="D237">
        <v>2019</v>
      </c>
      <c r="E237" t="s">
        <v>136</v>
      </c>
      <c r="F237" t="s">
        <v>137</v>
      </c>
      <c r="G237" t="s">
        <v>80</v>
      </c>
    </row>
    <row r="238" spans="4:7" x14ac:dyDescent="0.2">
      <c r="D238">
        <v>2014</v>
      </c>
      <c r="E238" t="s">
        <v>138</v>
      </c>
      <c r="F238" t="s">
        <v>139</v>
      </c>
      <c r="G238" t="s">
        <v>140</v>
      </c>
    </row>
    <row r="239" spans="4:7" x14ac:dyDescent="0.2">
      <c r="D239">
        <v>2012</v>
      </c>
      <c r="E239" t="s">
        <v>141</v>
      </c>
      <c r="F239" t="s">
        <v>142</v>
      </c>
      <c r="G239" t="s">
        <v>143</v>
      </c>
    </row>
    <row r="240" spans="4:7" x14ac:dyDescent="0.2">
      <c r="D240">
        <v>2011</v>
      </c>
      <c r="E240" t="s">
        <v>144</v>
      </c>
      <c r="F240" t="s">
        <v>139</v>
      </c>
      <c r="G240" t="s">
        <v>140</v>
      </c>
    </row>
    <row r="241" spans="4:7" x14ac:dyDescent="0.2">
      <c r="D241">
        <v>2012</v>
      </c>
      <c r="E241" t="s">
        <v>145</v>
      </c>
      <c r="F241" t="s">
        <v>146</v>
      </c>
      <c r="G241" t="s">
        <v>80</v>
      </c>
    </row>
    <row r="242" spans="4:7" x14ac:dyDescent="0.2">
      <c r="D242">
        <v>2019</v>
      </c>
      <c r="E242" t="s">
        <v>147</v>
      </c>
      <c r="F242" t="s">
        <v>148</v>
      </c>
    </row>
    <row r="243" spans="4:7" x14ac:dyDescent="0.2">
      <c r="D243">
        <v>2019</v>
      </c>
      <c r="E243" t="s">
        <v>149</v>
      </c>
      <c r="F243" t="s">
        <v>85</v>
      </c>
      <c r="G243" t="s">
        <v>76</v>
      </c>
    </row>
    <row r="244" spans="4:7" x14ac:dyDescent="0.2">
      <c r="D244">
        <v>1994</v>
      </c>
      <c r="E244" t="s">
        <v>91</v>
      </c>
      <c r="F244" t="s">
        <v>150</v>
      </c>
      <c r="G244" t="s">
        <v>93</v>
      </c>
    </row>
    <row r="245" spans="4:7" x14ac:dyDescent="0.2">
      <c r="D245">
        <v>2008</v>
      </c>
      <c r="E245" t="s">
        <v>151</v>
      </c>
      <c r="F245" t="s">
        <v>146</v>
      </c>
      <c r="G245" t="s">
        <v>80</v>
      </c>
    </row>
    <row r="246" spans="4:7" x14ac:dyDescent="0.2">
      <c r="D246">
        <v>2016</v>
      </c>
      <c r="E246" t="s">
        <v>152</v>
      </c>
      <c r="F246" t="s">
        <v>153</v>
      </c>
      <c r="G246" t="s">
        <v>76</v>
      </c>
    </row>
    <row r="247" spans="4:7" x14ac:dyDescent="0.2">
      <c r="D247">
        <v>2019</v>
      </c>
      <c r="E247" t="s">
        <v>154</v>
      </c>
      <c r="F247" t="s">
        <v>155</v>
      </c>
    </row>
    <row r="248" spans="4:7" x14ac:dyDescent="0.2">
      <c r="D248">
        <v>2006</v>
      </c>
      <c r="E248" t="s">
        <v>156</v>
      </c>
      <c r="F248" t="s">
        <v>157</v>
      </c>
      <c r="G248" t="s">
        <v>158</v>
      </c>
    </row>
    <row r="249" spans="4:7" x14ac:dyDescent="0.2">
      <c r="D249">
        <v>2017</v>
      </c>
      <c r="E249" t="s">
        <v>159</v>
      </c>
      <c r="F249" t="s">
        <v>127</v>
      </c>
      <c r="G249" t="s">
        <v>128</v>
      </c>
    </row>
    <row r="250" spans="4:7" x14ac:dyDescent="0.2">
      <c r="D250">
        <v>2016</v>
      </c>
      <c r="E250" t="s">
        <v>160</v>
      </c>
      <c r="F250" t="s">
        <v>161</v>
      </c>
      <c r="G250" t="s">
        <v>162</v>
      </c>
    </row>
    <row r="251" spans="4:7" x14ac:dyDescent="0.2">
      <c r="D251">
        <v>1999</v>
      </c>
      <c r="E251" t="s">
        <v>163</v>
      </c>
      <c r="F251" t="s">
        <v>164</v>
      </c>
      <c r="G251" t="s">
        <v>76</v>
      </c>
    </row>
    <row r="252" spans="4:7" x14ac:dyDescent="0.2">
      <c r="D252">
        <v>2016</v>
      </c>
      <c r="E252" t="s">
        <v>165</v>
      </c>
      <c r="F252" t="s">
        <v>166</v>
      </c>
      <c r="G252" t="s">
        <v>162</v>
      </c>
    </row>
    <row r="253" spans="4:7" x14ac:dyDescent="0.2">
      <c r="D253">
        <v>2012</v>
      </c>
      <c r="E253" t="s">
        <v>167</v>
      </c>
      <c r="F253" t="s">
        <v>133</v>
      </c>
      <c r="G253" t="s">
        <v>134</v>
      </c>
    </row>
    <row r="254" spans="4:7" x14ac:dyDescent="0.2">
      <c r="D254">
        <v>2013</v>
      </c>
      <c r="E254" t="s">
        <v>168</v>
      </c>
      <c r="F254" t="s">
        <v>133</v>
      </c>
      <c r="G254" t="s">
        <v>134</v>
      </c>
    </row>
    <row r="255" spans="4:7" x14ac:dyDescent="0.2">
      <c r="D255">
        <v>2014</v>
      </c>
      <c r="E255" t="s">
        <v>169</v>
      </c>
      <c r="F255" t="s">
        <v>133</v>
      </c>
      <c r="G255" t="s">
        <v>134</v>
      </c>
    </row>
    <row r="256" spans="4:7" x14ac:dyDescent="0.2">
      <c r="D256">
        <v>2002</v>
      </c>
      <c r="E256" t="s">
        <v>170</v>
      </c>
      <c r="F256" t="s">
        <v>133</v>
      </c>
      <c r="G256" t="s">
        <v>134</v>
      </c>
    </row>
    <row r="257" spans="4:7" x14ac:dyDescent="0.2">
      <c r="D257">
        <v>2001</v>
      </c>
      <c r="E257" t="s">
        <v>171</v>
      </c>
      <c r="F257" t="s">
        <v>133</v>
      </c>
      <c r="G257" t="s">
        <v>134</v>
      </c>
    </row>
  </sheetData>
  <mergeCells count="1">
    <mergeCell ref="A3:C3"/>
  </mergeCells>
  <conditionalFormatting sqref="F4">
    <cfRule type="cellIs" dxfId="3" priority="1" operator="notEqual">
      <formula>0</formula>
    </cfRule>
  </conditionalFormatting>
  <hyperlinks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  <hyperlink ref="F4" location="Overall_Error_Check" tooltip="Go to Overall Error Check" display="Overall_Error_Check" xr:uid="{A0ADE03E-BCDD-43EF-B5E9-921098370C74}"/>
  </hyperlinks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P1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2" width="3.7109375" customWidth="1"/>
    <col min="3" max="3" width="7" bestFit="1" customWidth="1"/>
    <col min="4" max="4" width="7" customWidth="1"/>
    <col min="5" max="5" width="3.42578125" customWidth="1"/>
    <col min="6" max="6" width="2.42578125" customWidth="1"/>
    <col min="7" max="7" width="22.42578125" customWidth="1"/>
    <col min="8" max="8" width="9.7109375" customWidth="1"/>
    <col min="9" max="9" width="12.5703125" customWidth="1"/>
    <col min="10" max="13" width="9.140625" customWidth="1"/>
    <col min="14" max="16" width="9.140625" hidden="1" customWidth="1"/>
    <col min="17" max="22" width="0" hidden="1" customWidth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Movie Category - Suggested Solution.xlsx</v>
      </c>
    </row>
    <row r="3" spans="1:11" x14ac:dyDescent="0.2">
      <c r="A3" s="11" t="s">
        <v>1</v>
      </c>
      <c r="B3" s="11"/>
      <c r="G3" s="11"/>
      <c r="H3" s="11"/>
      <c r="I3" s="11"/>
    </row>
    <row r="4" spans="1:11" ht="14.25" x14ac:dyDescent="0.2">
      <c r="B4" t="s">
        <v>2</v>
      </c>
      <c r="I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176</v>
      </c>
      <c r="I12" s="37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5" ht="15" outlineLevel="1" x14ac:dyDescent="0.25">
      <c r="E17" s="4" t="str">
        <f>C8</f>
        <v>Summary of Errors</v>
      </c>
      <c r="I17" s="1">
        <f>MIN(1,SUM(I11:I15))</f>
        <v>0</v>
      </c>
      <c r="K17" s="11"/>
      <c r="O17" s="11"/>
    </row>
    <row r="18" spans="5:15" outlineLevel="1" x14ac:dyDescent="0.2"/>
    <row r="19" spans="5:15" outlineLevel="1" x14ac:dyDescent="0.2"/>
  </sheetData>
  <conditionalFormatting sqref="I4">
    <cfRule type="cellIs" dxfId="2" priority="3" operator="notEqual">
      <formula>0</formula>
    </cfRule>
  </conditionalFormatting>
  <conditionalFormatting sqref="I12">
    <cfRule type="cellIs" dxfId="1" priority="1" operator="notEqual">
      <formula>0</formula>
    </cfRule>
  </conditionalFormatting>
  <conditionalFormatting sqref="I17">
    <cfRule type="cellIs" dxfId="0" priority="2" operator="notEqual">
      <formula>0</formula>
    </cfRule>
  </conditionalFormatting>
  <hyperlinks>
    <hyperlink ref="I4" location="Overall_Error_Check" tooltip="Go to Overall Error Check" display="Overall_Error_Check" xr:uid="{00000000-0004-0000-0500-000000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2F2C7-4944-4DBE-AC6E-33BBE9E1D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04C37B-6948-48D8-BE95-56EE0845E1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Movie Category</vt:lpstr>
      <vt:lpstr>Error Checks</vt:lpstr>
      <vt:lpstr>Client_Name</vt:lpstr>
      <vt:lpstr>Days_in_Year</vt:lpstr>
      <vt:lpstr>HL_1</vt:lpstr>
      <vt:lpstr>HL_2</vt:lpstr>
      <vt:lpstr>HL_3</vt:lpstr>
      <vt:lpstr>HL_4</vt:lpstr>
      <vt:lpstr>HL_5</vt:lpstr>
      <vt:lpstr>HL_6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No_of_Parameters</vt:lpstr>
      <vt:lpstr>Overall_Error_Check</vt:lpstr>
      <vt:lpstr>Parameter</vt:lpstr>
      <vt:lpstr>Quarters_in_Year</vt:lpstr>
      <vt:lpstr>Rounding_Accuracy</vt:lpstr>
      <vt:lpstr>Text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Oscar Hagan</cp:lastModifiedBy>
  <dcterms:created xsi:type="dcterms:W3CDTF">2012-10-20T20:39:47Z</dcterms:created>
  <dcterms:modified xsi:type="dcterms:W3CDTF">2025-01-15T13:42:02Z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